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cc.cambridgeshire.gov.uk\data\CEU Research and Performance\Research\Research and Monitoring\Data Outputs - Housing\March 2017\Tables\"/>
    </mc:Choice>
  </mc:AlternateContent>
  <bookViews>
    <workbookView xWindow="0" yWindow="0" windowWidth="14400" windowHeight="8640" tabRatio="500"/>
  </bookViews>
  <sheets>
    <sheet name="H1.1a" sheetId="4" r:id="rId1"/>
    <sheet name="H1.1" sheetId="3" r:id="rId2"/>
    <sheet name="H1.2" sheetId="5" r:id="rId3"/>
    <sheet name="H1.3" sheetId="6" r:id="rId4"/>
    <sheet name="H1.4" sheetId="7" r:id="rId5"/>
    <sheet name="H1.5" sheetId="9" r:id="rId6"/>
    <sheet name="H1.6" sheetId="10" r:id="rId7"/>
    <sheet name="H1.7" sheetId="12" r:id="rId8"/>
    <sheet name="H1.8" sheetId="13" r:id="rId9"/>
    <sheet name="H1.9" sheetId="11" r:id="rId10"/>
  </sheets>
  <calcPr calcId="152511"/>
</workbook>
</file>

<file path=xl/calcChain.xml><?xml version="1.0" encoding="utf-8"?>
<calcChain xmlns="http://schemas.openxmlformats.org/spreadsheetml/2006/main">
  <c r="R168" i="5" l="1"/>
  <c r="D25" i="4"/>
  <c r="R22" i="4"/>
  <c r="R20" i="4"/>
  <c r="D23" i="4"/>
  <c r="D98" i="6"/>
  <c r="E98" i="6"/>
  <c r="F98" i="6"/>
  <c r="G98" i="6"/>
  <c r="H98" i="6"/>
  <c r="I98" i="6"/>
  <c r="J98" i="6"/>
  <c r="K98" i="6"/>
  <c r="L98" i="6"/>
  <c r="M98" i="6"/>
  <c r="N98" i="6"/>
  <c r="O98" i="6"/>
  <c r="P98" i="6"/>
  <c r="Q98" i="6"/>
  <c r="R98" i="6"/>
  <c r="C98" i="6"/>
  <c r="S29" i="7"/>
  <c r="D34" i="7"/>
  <c r="C294" i="6"/>
  <c r="R292" i="6"/>
  <c r="R293" i="6"/>
  <c r="R291" i="6"/>
  <c r="C269" i="5"/>
  <c r="R23" i="4"/>
  <c r="G84" i="13"/>
  <c r="G83" i="13"/>
  <c r="G67" i="13"/>
  <c r="G51" i="13"/>
  <c r="G35" i="13"/>
  <c r="G19" i="13"/>
  <c r="R184" i="5"/>
  <c r="R133" i="5"/>
  <c r="R118" i="5"/>
  <c r="R131" i="5"/>
  <c r="R103" i="5"/>
  <c r="G59" i="5"/>
  <c r="K59" i="5"/>
  <c r="O59" i="5"/>
  <c r="R32" i="5"/>
  <c r="C59" i="5"/>
  <c r="E59" i="5"/>
  <c r="H59" i="5"/>
  <c r="M59" i="5"/>
  <c r="P59" i="5"/>
  <c r="I59" i="5"/>
  <c r="N59" i="5"/>
  <c r="L59" i="5"/>
  <c r="Q59" i="5"/>
  <c r="D8" i="9"/>
  <c r="D36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T6" i="7" s="1"/>
  <c r="D10" i="7"/>
  <c r="R6" i="6"/>
  <c r="R7" i="6"/>
  <c r="R5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C7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R142" i="6"/>
  <c r="R143" i="6"/>
  <c r="R144" i="6"/>
  <c r="R145" i="6"/>
  <c r="R146" i="6"/>
  <c r="R147" i="6"/>
  <c r="R148" i="6"/>
  <c r="R149" i="6"/>
  <c r="R150" i="6"/>
  <c r="R151" i="6"/>
  <c r="R152" i="6"/>
  <c r="R153" i="6"/>
  <c r="R154" i="6"/>
  <c r="R155" i="6"/>
  <c r="R156" i="6"/>
  <c r="R157" i="6"/>
  <c r="R158" i="6"/>
  <c r="R159" i="6"/>
  <c r="R160" i="6"/>
  <c r="R161" i="6"/>
  <c r="R162" i="6"/>
  <c r="R163" i="6"/>
  <c r="R164" i="6"/>
  <c r="R165" i="6"/>
  <c r="R166" i="6"/>
  <c r="R167" i="6"/>
  <c r="R168" i="6"/>
  <c r="R169" i="6"/>
  <c r="R170" i="6"/>
  <c r="R171" i="6"/>
  <c r="R172" i="6"/>
  <c r="R173" i="6"/>
  <c r="R174" i="6"/>
  <c r="R175" i="6"/>
  <c r="R176" i="6"/>
  <c r="R177" i="6"/>
  <c r="R178" i="6"/>
  <c r="R179" i="6"/>
  <c r="R180" i="6"/>
  <c r="R181" i="6"/>
  <c r="R182" i="6"/>
  <c r="R183" i="6"/>
  <c r="R184" i="6"/>
  <c r="R185" i="6"/>
  <c r="R186" i="6"/>
  <c r="R102" i="6"/>
  <c r="R187" i="6"/>
  <c r="D187" i="6"/>
  <c r="E187" i="6"/>
  <c r="F187" i="6"/>
  <c r="G187" i="6"/>
  <c r="H187" i="6"/>
  <c r="I187" i="6"/>
  <c r="J187" i="6"/>
  <c r="K187" i="6"/>
  <c r="L187" i="6"/>
  <c r="M187" i="6"/>
  <c r="N187" i="6"/>
  <c r="O187" i="6"/>
  <c r="P187" i="6"/>
  <c r="Q187" i="6"/>
  <c r="C187" i="6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E18" i="4"/>
  <c r="F18" i="4"/>
  <c r="G18" i="4"/>
  <c r="H18" i="4"/>
  <c r="S18" i="4"/>
  <c r="I18" i="4"/>
  <c r="J18" i="4"/>
  <c r="K18" i="4"/>
  <c r="L18" i="4"/>
  <c r="M18" i="4"/>
  <c r="N18" i="4"/>
  <c r="O18" i="4"/>
  <c r="P18" i="4"/>
  <c r="Q18" i="4"/>
  <c r="R18" i="4"/>
  <c r="D18" i="4"/>
  <c r="E14" i="4"/>
  <c r="F14" i="4"/>
  <c r="G14" i="4"/>
  <c r="H14" i="4"/>
  <c r="S14" i="4"/>
  <c r="I14" i="4"/>
  <c r="J14" i="4"/>
  <c r="K14" i="4"/>
  <c r="L14" i="4"/>
  <c r="M14" i="4"/>
  <c r="N14" i="4"/>
  <c r="O14" i="4"/>
  <c r="P14" i="4"/>
  <c r="Q14" i="4"/>
  <c r="R14" i="4"/>
  <c r="D14" i="4"/>
  <c r="E10" i="4"/>
  <c r="F10" i="4"/>
  <c r="G10" i="4"/>
  <c r="S10" i="4"/>
  <c r="H10" i="4"/>
  <c r="I10" i="4"/>
  <c r="J10" i="4"/>
  <c r="K10" i="4"/>
  <c r="L10" i="4"/>
  <c r="M10" i="4"/>
  <c r="N10" i="4"/>
  <c r="O10" i="4"/>
  <c r="P10" i="4"/>
  <c r="Q10" i="4"/>
  <c r="R10" i="4"/>
  <c r="D10" i="4"/>
  <c r="E6" i="4"/>
  <c r="F6" i="4"/>
  <c r="G6" i="4"/>
  <c r="H6" i="4"/>
  <c r="S6" i="4"/>
  <c r="I6" i="4"/>
  <c r="J6" i="4"/>
  <c r="K6" i="4"/>
  <c r="L6" i="4"/>
  <c r="M6" i="4"/>
  <c r="N6" i="4"/>
  <c r="O6" i="4"/>
  <c r="P6" i="4"/>
  <c r="Q6" i="4"/>
  <c r="R6" i="4"/>
  <c r="D6" i="4"/>
  <c r="D269" i="5"/>
  <c r="E269" i="5"/>
  <c r="F269" i="5"/>
  <c r="G269" i="5"/>
  <c r="H269" i="5"/>
  <c r="I269" i="5"/>
  <c r="J269" i="5"/>
  <c r="K269" i="5"/>
  <c r="L269" i="5"/>
  <c r="M269" i="5"/>
  <c r="N269" i="5"/>
  <c r="O269" i="5"/>
  <c r="P269" i="5"/>
  <c r="Q269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R181" i="5"/>
  <c r="R182" i="5"/>
  <c r="R183" i="5"/>
  <c r="R185" i="5"/>
  <c r="R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224" i="5"/>
  <c r="R225" i="5"/>
  <c r="R226" i="5"/>
  <c r="R227" i="5"/>
  <c r="R228" i="5"/>
  <c r="R229" i="5"/>
  <c r="R230" i="5"/>
  <c r="R231" i="5"/>
  <c r="R232" i="5"/>
  <c r="R233" i="5"/>
  <c r="R234" i="5"/>
  <c r="R235" i="5"/>
  <c r="R236" i="5"/>
  <c r="R237" i="5"/>
  <c r="R238" i="5"/>
  <c r="R239" i="5"/>
  <c r="R240" i="5"/>
  <c r="R241" i="5"/>
  <c r="R242" i="5"/>
  <c r="R243" i="5"/>
  <c r="R244" i="5"/>
  <c r="R245" i="5"/>
  <c r="R246" i="5"/>
  <c r="R247" i="5"/>
  <c r="R248" i="5"/>
  <c r="R249" i="5"/>
  <c r="R250" i="5"/>
  <c r="R251" i="5"/>
  <c r="R252" i="5"/>
  <c r="R253" i="5"/>
  <c r="R254" i="5"/>
  <c r="R255" i="5"/>
  <c r="R256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C164" i="5"/>
  <c r="R84" i="5"/>
  <c r="R85" i="5"/>
  <c r="R86" i="5"/>
  <c r="R87" i="5"/>
  <c r="R164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9" i="5"/>
  <c r="R120" i="5"/>
  <c r="R121" i="5"/>
  <c r="R122" i="5"/>
  <c r="R123" i="5"/>
  <c r="R124" i="5"/>
  <c r="R125" i="5"/>
  <c r="R126" i="5"/>
  <c r="R127" i="5"/>
  <c r="R128" i="5"/>
  <c r="R129" i="5"/>
  <c r="R130" i="5"/>
  <c r="R132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8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63" i="5"/>
  <c r="R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C79" i="5"/>
  <c r="D59" i="5"/>
  <c r="R24" i="5"/>
  <c r="R25" i="5"/>
  <c r="R26" i="5"/>
  <c r="R27" i="5"/>
  <c r="R28" i="5"/>
  <c r="R29" i="5"/>
  <c r="R30" i="5"/>
  <c r="R31" i="5"/>
  <c r="R33" i="5"/>
  <c r="R34" i="5"/>
  <c r="R35" i="5"/>
  <c r="R36" i="5"/>
  <c r="R37" i="5"/>
  <c r="R38" i="5"/>
  <c r="R39" i="5"/>
  <c r="R40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23" i="5"/>
  <c r="R5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C19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5" i="5"/>
  <c r="R19" i="5"/>
  <c r="R6" i="3"/>
  <c r="R7" i="3"/>
  <c r="R8" i="3"/>
  <c r="R9" i="3"/>
  <c r="R10" i="3"/>
  <c r="R5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C10" i="3"/>
  <c r="S5" i="4"/>
  <c r="S7" i="4"/>
  <c r="S8" i="4"/>
  <c r="S9" i="4"/>
  <c r="S11" i="4"/>
  <c r="S12" i="4"/>
  <c r="S13" i="4"/>
  <c r="S15" i="4"/>
  <c r="S16" i="4"/>
  <c r="S17" i="4"/>
  <c r="S19" i="4"/>
  <c r="S20" i="4"/>
  <c r="S21" i="4"/>
  <c r="S22" i="4"/>
  <c r="S4" i="4"/>
  <c r="D29" i="4"/>
  <c r="D28" i="4"/>
  <c r="D27" i="4"/>
  <c r="D26" i="4"/>
  <c r="R6" i="11"/>
  <c r="R7" i="11"/>
  <c r="R8" i="11"/>
  <c r="R9" i="11"/>
  <c r="R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C11" i="11"/>
  <c r="R5" i="11"/>
  <c r="D25" i="9"/>
  <c r="S23" i="9"/>
  <c r="S22" i="9"/>
  <c r="S21" i="9"/>
  <c r="S19" i="9"/>
  <c r="S18" i="9"/>
  <c r="S17" i="9"/>
  <c r="S15" i="9"/>
  <c r="S14" i="9"/>
  <c r="S16" i="9"/>
  <c r="S13" i="9"/>
  <c r="S11" i="9"/>
  <c r="S10" i="9"/>
  <c r="S9" i="9"/>
  <c r="S6" i="9"/>
  <c r="S7" i="9"/>
  <c r="S5" i="9"/>
  <c r="E36" i="7"/>
  <c r="S36" i="7" s="1"/>
  <c r="F36" i="7"/>
  <c r="G36" i="7"/>
  <c r="H36" i="7"/>
  <c r="I36" i="7"/>
  <c r="J36" i="7"/>
  <c r="K36" i="7"/>
  <c r="L36" i="7"/>
  <c r="L41" i="7" s="1"/>
  <c r="M36" i="7"/>
  <c r="N36" i="7"/>
  <c r="O36" i="7"/>
  <c r="P36" i="7"/>
  <c r="P41" i="7" s="1"/>
  <c r="Q36" i="7"/>
  <c r="R36" i="7"/>
  <c r="E37" i="7"/>
  <c r="F37" i="7"/>
  <c r="G37" i="7"/>
  <c r="H37" i="7"/>
  <c r="I37" i="7"/>
  <c r="I41" i="7" s="1"/>
  <c r="J37" i="7"/>
  <c r="K37" i="7"/>
  <c r="L37" i="7"/>
  <c r="M37" i="7"/>
  <c r="M41" i="7" s="1"/>
  <c r="N37" i="7"/>
  <c r="O37" i="7"/>
  <c r="P37" i="7"/>
  <c r="Q37" i="7"/>
  <c r="Q41" i="7" s="1"/>
  <c r="R37" i="7"/>
  <c r="E38" i="7"/>
  <c r="F38" i="7"/>
  <c r="F41" i="7" s="1"/>
  <c r="G38" i="7"/>
  <c r="H38" i="7"/>
  <c r="I38" i="7"/>
  <c r="J38" i="7"/>
  <c r="K38" i="7"/>
  <c r="K41" i="7" s="1"/>
  <c r="L38" i="7"/>
  <c r="M38" i="7"/>
  <c r="N38" i="7"/>
  <c r="N41" i="7" s="1"/>
  <c r="O38" i="7"/>
  <c r="O41" i="7" s="1"/>
  <c r="P38" i="7"/>
  <c r="Q38" i="7"/>
  <c r="R38" i="7"/>
  <c r="R41" i="7" s="1"/>
  <c r="E39" i="7"/>
  <c r="S39" i="7" s="1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D38" i="7"/>
  <c r="D39" i="7"/>
  <c r="D40" i="7"/>
  <c r="D37" i="7"/>
  <c r="S37" i="7" s="1"/>
  <c r="R216" i="6"/>
  <c r="R217" i="6"/>
  <c r="R218" i="6"/>
  <c r="R219" i="6"/>
  <c r="R220" i="6"/>
  <c r="R221" i="6"/>
  <c r="R222" i="6"/>
  <c r="R223" i="6"/>
  <c r="R224" i="6"/>
  <c r="R225" i="6"/>
  <c r="R226" i="6"/>
  <c r="R227" i="6"/>
  <c r="R228" i="6"/>
  <c r="R229" i="6"/>
  <c r="R230" i="6"/>
  <c r="R231" i="6"/>
  <c r="R232" i="6"/>
  <c r="R233" i="6"/>
  <c r="R234" i="6"/>
  <c r="R235" i="6"/>
  <c r="R236" i="6"/>
  <c r="R237" i="6"/>
  <c r="R238" i="6"/>
  <c r="R239" i="6"/>
  <c r="R240" i="6"/>
  <c r="R241" i="6"/>
  <c r="R242" i="6"/>
  <c r="R243" i="6"/>
  <c r="R244" i="6"/>
  <c r="R245" i="6"/>
  <c r="R246" i="6"/>
  <c r="R247" i="6"/>
  <c r="R248" i="6"/>
  <c r="R249" i="6"/>
  <c r="R250" i="6"/>
  <c r="R251" i="6"/>
  <c r="R252" i="6"/>
  <c r="R253" i="6"/>
  <c r="R254" i="6"/>
  <c r="R255" i="6"/>
  <c r="R256" i="6"/>
  <c r="R257" i="6"/>
  <c r="R258" i="6"/>
  <c r="R259" i="6"/>
  <c r="R260" i="6"/>
  <c r="R261" i="6"/>
  <c r="R262" i="6"/>
  <c r="R263" i="6"/>
  <c r="R264" i="6"/>
  <c r="R265" i="6"/>
  <c r="R266" i="6"/>
  <c r="R267" i="6"/>
  <c r="R268" i="6"/>
  <c r="R269" i="6"/>
  <c r="R270" i="6"/>
  <c r="R271" i="6"/>
  <c r="R272" i="6"/>
  <c r="R273" i="6"/>
  <c r="R274" i="6"/>
  <c r="R275" i="6"/>
  <c r="R276" i="6"/>
  <c r="R277" i="6"/>
  <c r="R278" i="6"/>
  <c r="R279" i="6"/>
  <c r="R280" i="6"/>
  <c r="R281" i="6"/>
  <c r="R282" i="6"/>
  <c r="R283" i="6"/>
  <c r="R284" i="6"/>
  <c r="R285" i="6"/>
  <c r="R286" i="6"/>
  <c r="R287" i="6"/>
  <c r="R288" i="6"/>
  <c r="R289" i="6"/>
  <c r="R290" i="6"/>
  <c r="R192" i="6"/>
  <c r="R193" i="6"/>
  <c r="R194" i="6"/>
  <c r="R195" i="6"/>
  <c r="R196" i="6"/>
  <c r="R197" i="6"/>
  <c r="R198" i="6"/>
  <c r="R199" i="6"/>
  <c r="R200" i="6"/>
  <c r="R201" i="6"/>
  <c r="R202" i="6"/>
  <c r="R203" i="6"/>
  <c r="R204" i="6"/>
  <c r="R205" i="6"/>
  <c r="R206" i="6"/>
  <c r="R207" i="6"/>
  <c r="R208" i="6"/>
  <c r="R209" i="6"/>
  <c r="R210" i="6"/>
  <c r="R211" i="6"/>
  <c r="R212" i="6"/>
  <c r="R213" i="6"/>
  <c r="R214" i="6"/>
  <c r="R215" i="6"/>
  <c r="R191" i="6"/>
  <c r="R294" i="6"/>
  <c r="D294" i="6"/>
  <c r="E294" i="6"/>
  <c r="F294" i="6"/>
  <c r="G294" i="6"/>
  <c r="H294" i="6"/>
  <c r="I294" i="6"/>
  <c r="J294" i="6"/>
  <c r="K294" i="6"/>
  <c r="L294" i="6"/>
  <c r="M294" i="6"/>
  <c r="N294" i="6"/>
  <c r="O294" i="6"/>
  <c r="P294" i="6"/>
  <c r="Q294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11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C61" i="6"/>
  <c r="R61" i="6"/>
  <c r="S26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18" i="10"/>
  <c r="S17" i="10"/>
  <c r="S19" i="10"/>
  <c r="S15" i="10"/>
  <c r="S14" i="10"/>
  <c r="S16" i="10"/>
  <c r="S12" i="10"/>
  <c r="S11" i="10"/>
  <c r="S13" i="10"/>
  <c r="S9" i="10"/>
  <c r="S8" i="10"/>
  <c r="S6" i="10"/>
  <c r="S5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E21" i="10"/>
  <c r="E22" i="10"/>
  <c r="F21" i="10"/>
  <c r="G21" i="10"/>
  <c r="G22" i="10"/>
  <c r="H21" i="10"/>
  <c r="H22" i="10"/>
  <c r="I21" i="10"/>
  <c r="J21" i="10"/>
  <c r="J22" i="10"/>
  <c r="K21" i="10"/>
  <c r="K22" i="10"/>
  <c r="L21" i="10"/>
  <c r="M21" i="10"/>
  <c r="N21" i="10"/>
  <c r="O21" i="10"/>
  <c r="P21" i="10"/>
  <c r="P22" i="10"/>
  <c r="Q21" i="10"/>
  <c r="R21" i="10"/>
  <c r="R22" i="10"/>
  <c r="D21" i="10"/>
  <c r="D20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D7" i="10"/>
  <c r="E25" i="9"/>
  <c r="F25" i="9"/>
  <c r="S25" i="9"/>
  <c r="F28" i="9"/>
  <c r="G25" i="9"/>
  <c r="H25" i="9"/>
  <c r="I25" i="9"/>
  <c r="J25" i="9"/>
  <c r="J28" i="9"/>
  <c r="K25" i="9"/>
  <c r="L25" i="9"/>
  <c r="M25" i="9"/>
  <c r="M28" i="9"/>
  <c r="N25" i="9"/>
  <c r="N28" i="9"/>
  <c r="O25" i="9"/>
  <c r="P25" i="9"/>
  <c r="Q25" i="9"/>
  <c r="R25" i="9"/>
  <c r="R28" i="9"/>
  <c r="E26" i="9"/>
  <c r="F26" i="9"/>
  <c r="G26" i="9"/>
  <c r="H26" i="9"/>
  <c r="H28" i="9"/>
  <c r="I26" i="9"/>
  <c r="J26" i="9"/>
  <c r="K26" i="9"/>
  <c r="K28" i="9"/>
  <c r="L26" i="9"/>
  <c r="M26" i="9"/>
  <c r="N26" i="9"/>
  <c r="O26" i="9"/>
  <c r="P26" i="9"/>
  <c r="Q26" i="9"/>
  <c r="R26" i="9"/>
  <c r="E27" i="9"/>
  <c r="F27" i="9"/>
  <c r="S27" i="9"/>
  <c r="G27" i="9"/>
  <c r="H27" i="9"/>
  <c r="I27" i="9"/>
  <c r="I28" i="9"/>
  <c r="J27" i="9"/>
  <c r="K27" i="9"/>
  <c r="L27" i="9"/>
  <c r="L28" i="9"/>
  <c r="M27" i="9"/>
  <c r="N27" i="9"/>
  <c r="O27" i="9"/>
  <c r="O28" i="9"/>
  <c r="P27" i="9"/>
  <c r="Q27" i="9"/>
  <c r="R27" i="9"/>
  <c r="D26" i="9"/>
  <c r="S26" i="9"/>
  <c r="D27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10" i="7"/>
  <c r="T8" i="7"/>
  <c r="T9" i="7"/>
  <c r="S6" i="7"/>
  <c r="S7" i="7"/>
  <c r="S10" i="7" s="1"/>
  <c r="S8" i="7"/>
  <c r="S9" i="7"/>
  <c r="S11" i="7"/>
  <c r="S16" i="7" s="1"/>
  <c r="S12" i="7"/>
  <c r="S13" i="7"/>
  <c r="S14" i="7"/>
  <c r="S15" i="7"/>
  <c r="T15" i="7" s="1"/>
  <c r="S17" i="7"/>
  <c r="S22" i="7" s="1"/>
  <c r="S18" i="7"/>
  <c r="S19" i="7"/>
  <c r="S20" i="7"/>
  <c r="T20" i="7" s="1"/>
  <c r="S21" i="7"/>
  <c r="T21" i="7" s="1"/>
  <c r="S23" i="7"/>
  <c r="S28" i="7" s="1"/>
  <c r="S24" i="7"/>
  <c r="S25" i="7"/>
  <c r="S26" i="7"/>
  <c r="S27" i="7"/>
  <c r="S30" i="7"/>
  <c r="S31" i="7"/>
  <c r="S34" i="7" s="1"/>
  <c r="S32" i="7"/>
  <c r="S33" i="7"/>
  <c r="S5" i="7"/>
  <c r="M22" i="10"/>
  <c r="S10" i="10"/>
  <c r="N22" i="10"/>
  <c r="S21" i="10"/>
  <c r="G28" i="9"/>
  <c r="J59" i="5"/>
  <c r="F59" i="5"/>
  <c r="F22" i="10"/>
  <c r="I22" i="10"/>
  <c r="O22" i="10"/>
  <c r="Q28" i="9"/>
  <c r="P28" i="9"/>
  <c r="S24" i="9"/>
  <c r="E28" i="9"/>
  <c r="Q22" i="10"/>
  <c r="L22" i="10"/>
  <c r="D22" i="10"/>
  <c r="S20" i="10"/>
  <c r="S22" i="10"/>
  <c r="S28" i="9"/>
  <c r="D28" i="9"/>
  <c r="S40" i="7"/>
  <c r="G41" i="7"/>
  <c r="S38" i="7"/>
  <c r="J41" i="7"/>
  <c r="D41" i="7"/>
  <c r="H41" i="7"/>
  <c r="R269" i="5"/>
  <c r="S28" i="4"/>
  <c r="S27" i="4"/>
  <c r="J30" i="4"/>
  <c r="S25" i="4"/>
  <c r="S29" i="4"/>
  <c r="Q30" i="4"/>
  <c r="M30" i="4"/>
  <c r="R30" i="4"/>
  <c r="N30" i="4"/>
  <c r="F30" i="4"/>
  <c r="G30" i="4"/>
  <c r="I30" i="4"/>
  <c r="E30" i="4"/>
  <c r="S23" i="4"/>
  <c r="P30" i="4"/>
  <c r="L30" i="4"/>
  <c r="H30" i="4"/>
  <c r="O30" i="4"/>
  <c r="K30" i="4"/>
  <c r="D30" i="4"/>
  <c r="S30" i="4"/>
  <c r="S41" i="7" l="1"/>
  <c r="T41" i="7" s="1"/>
  <c r="T36" i="7"/>
  <c r="T28" i="7"/>
  <c r="T26" i="7"/>
  <c r="T27" i="7"/>
  <c r="T23" i="7"/>
  <c r="T25" i="7"/>
  <c r="T24" i="7"/>
  <c r="T38" i="7"/>
  <c r="T40" i="7"/>
  <c r="T17" i="7"/>
  <c r="T19" i="7"/>
  <c r="T22" i="7"/>
  <c r="T18" i="7"/>
  <c r="T12" i="7"/>
  <c r="T39" i="7"/>
  <c r="T33" i="7"/>
  <c r="T30" i="7"/>
  <c r="T29" i="7"/>
  <c r="T34" i="7"/>
  <c r="T32" i="7"/>
  <c r="T11" i="7"/>
  <c r="T16" i="7"/>
  <c r="T14" i="7"/>
  <c r="T13" i="7"/>
  <c r="T37" i="7"/>
  <c r="E41" i="7"/>
  <c r="T31" i="7"/>
  <c r="T7" i="7"/>
  <c r="T5" i="7"/>
</calcChain>
</file>

<file path=xl/sharedStrings.xml><?xml version="1.0" encoding="utf-8"?>
<sst xmlns="http://schemas.openxmlformats.org/spreadsheetml/2006/main" count="1073" uniqueCount="529">
  <si>
    <t>District Name</t>
  </si>
  <si>
    <t>Green/Brown</t>
  </si>
  <si>
    <t>Affordable</t>
  </si>
  <si>
    <t>Cambridge City Council</t>
  </si>
  <si>
    <t>Trumpington</t>
  </si>
  <si>
    <t>Brown field</t>
  </si>
  <si>
    <t>Abbey</t>
  </si>
  <si>
    <t>Petersfield</t>
  </si>
  <si>
    <t>West Chesterton</t>
  </si>
  <si>
    <t>Castle</t>
  </si>
  <si>
    <t>Green field</t>
  </si>
  <si>
    <t>Cherry Hinton</t>
  </si>
  <si>
    <t>Arbury</t>
  </si>
  <si>
    <t>Garden</t>
  </si>
  <si>
    <t>Romsey</t>
  </si>
  <si>
    <t>Market</t>
  </si>
  <si>
    <t>Coleridge</t>
  </si>
  <si>
    <t>Newnham</t>
  </si>
  <si>
    <t>East Chesterton</t>
  </si>
  <si>
    <t>East Cambs District Council</t>
  </si>
  <si>
    <t>Ely</t>
  </si>
  <si>
    <t>Swaffham Bulbeck</t>
  </si>
  <si>
    <t>Haddenham</t>
  </si>
  <si>
    <t>Ashley</t>
  </si>
  <si>
    <t>Soham</t>
  </si>
  <si>
    <t>Bottisham</t>
  </si>
  <si>
    <t>Brinkley</t>
  </si>
  <si>
    <t>Burrough Green</t>
  </si>
  <si>
    <t>Burwell</t>
  </si>
  <si>
    <t>Cheveley</t>
  </si>
  <si>
    <t>Chippenham</t>
  </si>
  <si>
    <t>Coveney</t>
  </si>
  <si>
    <t>Covington</t>
  </si>
  <si>
    <t>Dullingham</t>
  </si>
  <si>
    <t>East Cambridgeshire District Council</t>
  </si>
  <si>
    <t>Fordham</t>
  </si>
  <si>
    <t>Isleham</t>
  </si>
  <si>
    <t>Woodditton</t>
  </si>
  <si>
    <t>Downham</t>
  </si>
  <si>
    <t>Thetford</t>
  </si>
  <si>
    <t>Littleport</t>
  </si>
  <si>
    <t>Lode</t>
  </si>
  <si>
    <t>Snailwell</t>
  </si>
  <si>
    <t>Stetchworth</t>
  </si>
  <si>
    <t>Stretham</t>
  </si>
  <si>
    <t>Sutton</t>
  </si>
  <si>
    <t>Swaffham Prior</t>
  </si>
  <si>
    <t>Wicken</t>
  </si>
  <si>
    <t>Wentworth</t>
  </si>
  <si>
    <t>Wilburton</t>
  </si>
  <si>
    <t>Witchford</t>
  </si>
  <si>
    <t>Westley Waterless</t>
  </si>
  <si>
    <t>Fenland District Council</t>
  </si>
  <si>
    <t>Parson Drove</t>
  </si>
  <si>
    <t>Wisbech</t>
  </si>
  <si>
    <t>Wisbech St Mary</t>
  </si>
  <si>
    <t>Benwick</t>
  </si>
  <si>
    <t>Chatteris</t>
  </si>
  <si>
    <t>Christchurch</t>
  </si>
  <si>
    <t>Whittlesey</t>
  </si>
  <si>
    <t>Elm</t>
  </si>
  <si>
    <t>Doddington</t>
  </si>
  <si>
    <t>Tydd St Giles</t>
  </si>
  <si>
    <t>Gorefield</t>
  </si>
  <si>
    <t>Leverington</t>
  </si>
  <si>
    <t>Manea</t>
  </si>
  <si>
    <t>March</t>
  </si>
  <si>
    <t>Wimblington</t>
  </si>
  <si>
    <t>Huntingdonshire District Council</t>
  </si>
  <si>
    <t>Abbotsley</t>
  </si>
  <si>
    <t>Alconbury</t>
  </si>
  <si>
    <t>Alconbury Weston</t>
  </si>
  <si>
    <t>Alwalton</t>
  </si>
  <si>
    <t>Barham and Woolley</t>
  </si>
  <si>
    <t>Bluntisham</t>
  </si>
  <si>
    <t>Brampton</t>
  </si>
  <si>
    <t>Brington and Molesworth</t>
  </si>
  <si>
    <t>Broughton</t>
  </si>
  <si>
    <t>Buckden</t>
  </si>
  <si>
    <t>Buckworth</t>
  </si>
  <si>
    <t>Bury</t>
  </si>
  <si>
    <t>Catworth</t>
  </si>
  <si>
    <t>Chesterton</t>
  </si>
  <si>
    <t>Colne</t>
  </si>
  <si>
    <t>Conington (H)</t>
  </si>
  <si>
    <t>Denton and Caldecote</t>
  </si>
  <si>
    <t>Earith</t>
  </si>
  <si>
    <t>Easton</t>
  </si>
  <si>
    <t>Ellington</t>
  </si>
  <si>
    <t>Elton</t>
  </si>
  <si>
    <t>Farcet</t>
  </si>
  <si>
    <t>Fenstanton</t>
  </si>
  <si>
    <t>Folksworth and Washingley</t>
  </si>
  <si>
    <t>Glatton</t>
  </si>
  <si>
    <t>Godmanchester</t>
  </si>
  <si>
    <t>Grafham</t>
  </si>
  <si>
    <t>Great Gidding</t>
  </si>
  <si>
    <t>Great Gransden</t>
  </si>
  <si>
    <t>Great Paxton</t>
  </si>
  <si>
    <t>Great Staughton</t>
  </si>
  <si>
    <t>Hail Weston</t>
  </si>
  <si>
    <t>Hamerton and Steeple Gidding</t>
  </si>
  <si>
    <t>Hemingford Abbots</t>
  </si>
  <si>
    <t>Hemingford Grey</t>
  </si>
  <si>
    <t>Hilton</t>
  </si>
  <si>
    <t>Holme</t>
  </si>
  <si>
    <t>Holywell-cum-Needingworth</t>
  </si>
  <si>
    <t>Huntingdon</t>
  </si>
  <si>
    <t>Kings Ripton</t>
  </si>
  <si>
    <t>Little Paxton</t>
  </si>
  <si>
    <t>Offord Cluny and Offord D'Arcy</t>
  </si>
  <si>
    <t>Old Hurst</t>
  </si>
  <si>
    <t>Perry</t>
  </si>
  <si>
    <t>Pidley cum Fenton</t>
  </si>
  <si>
    <t>Ramsey</t>
  </si>
  <si>
    <t>Ramsey Forty Foot</t>
  </si>
  <si>
    <t>Sawtry</t>
  </si>
  <si>
    <t>Sibson-cum-Stibbington</t>
  </si>
  <si>
    <t>Somersham</t>
  </si>
  <si>
    <t>Spaldwick</t>
  </si>
  <si>
    <t>St Ives</t>
  </si>
  <si>
    <t>St Neots</t>
  </si>
  <si>
    <t>Stilton</t>
  </si>
  <si>
    <t>Stow Longa</t>
  </si>
  <si>
    <t>The Stukeleys</t>
  </si>
  <si>
    <t>Tilbrook</t>
  </si>
  <si>
    <t>Toseland</t>
  </si>
  <si>
    <t>Warboys</t>
  </si>
  <si>
    <t>Waresley-cum-Tetworth</t>
  </si>
  <si>
    <t>Water Newton</t>
  </si>
  <si>
    <t>Winwick</t>
  </si>
  <si>
    <t>Woodhurst</t>
  </si>
  <si>
    <t>Yelling</t>
  </si>
  <si>
    <t>South Cambs District Council</t>
  </si>
  <si>
    <t>Ickleton</t>
  </si>
  <si>
    <t>Guilden Morden</t>
  </si>
  <si>
    <t>Orchard Park</t>
  </si>
  <si>
    <t>Barrington</t>
  </si>
  <si>
    <t>Knapwell</t>
  </si>
  <si>
    <t>Babraham</t>
  </si>
  <si>
    <t>Sawston</t>
  </si>
  <si>
    <t>Duxford</t>
  </si>
  <si>
    <t>Litlington</t>
  </si>
  <si>
    <t>Pampisford</t>
  </si>
  <si>
    <t>Waterbeach</t>
  </si>
  <si>
    <t>Thriplow</t>
  </si>
  <si>
    <t>Heydon</t>
  </si>
  <si>
    <t>Cottenham</t>
  </si>
  <si>
    <t>Linton</t>
  </si>
  <si>
    <t>Caldecote</t>
  </si>
  <si>
    <t>Harston</t>
  </si>
  <si>
    <t>Balsham</t>
  </si>
  <si>
    <t>Gamlingay</t>
  </si>
  <si>
    <t>Haslingfield</t>
  </si>
  <si>
    <t>Melbourn</t>
  </si>
  <si>
    <t>Swavesey</t>
  </si>
  <si>
    <t>Little Wilbraham</t>
  </si>
  <si>
    <t>Little Eversden</t>
  </si>
  <si>
    <t>Whaddon</t>
  </si>
  <si>
    <t>Carlton</t>
  </si>
  <si>
    <t>Horningsea</t>
  </si>
  <si>
    <t>Longstanton</t>
  </si>
  <si>
    <t>Fulbourn</t>
  </si>
  <si>
    <t>Oakington and Westwick</t>
  </si>
  <si>
    <t>Shepreth</t>
  </si>
  <si>
    <t>Bourn</t>
  </si>
  <si>
    <t>Cambourne</t>
  </si>
  <si>
    <t>Papworth Everard</t>
  </si>
  <si>
    <t>Stapleford</t>
  </si>
  <si>
    <t>Over</t>
  </si>
  <si>
    <t>Bassingbourn cum Kneesworth</t>
  </si>
  <si>
    <t>Little Abington</t>
  </si>
  <si>
    <t>Great and Little Chishill</t>
  </si>
  <si>
    <t>Great Wilbraham</t>
  </si>
  <si>
    <t>Hildersham</t>
  </si>
  <si>
    <t>Barton</t>
  </si>
  <si>
    <t>Great Shelford</t>
  </si>
  <si>
    <t>Hauxton</t>
  </si>
  <si>
    <t>Milton</t>
  </si>
  <si>
    <t>Landbeach</t>
  </si>
  <si>
    <t>Meldreth</t>
  </si>
  <si>
    <t>Toft</t>
  </si>
  <si>
    <t>Willingham</t>
  </si>
  <si>
    <t>Whittlesford</t>
  </si>
  <si>
    <t>Steeple Morden</t>
  </si>
  <si>
    <t>Coton</t>
  </si>
  <si>
    <t>Girton</t>
  </si>
  <si>
    <t>Horseheath</t>
  </si>
  <si>
    <t>Comberton</t>
  </si>
  <si>
    <t>Great Abington</t>
  </si>
  <si>
    <t>Fen Ditton</t>
  </si>
  <si>
    <t>Dry Drayton</t>
  </si>
  <si>
    <t>Elsworth</t>
  </si>
  <si>
    <t>Caxton</t>
  </si>
  <si>
    <t>West Wratting</t>
  </si>
  <si>
    <t>Little Shelford</t>
  </si>
  <si>
    <t>Foxton</t>
  </si>
  <si>
    <t>Castle Camps</t>
  </si>
  <si>
    <t>Fowlmere</t>
  </si>
  <si>
    <t>Bar Hill</t>
  </si>
  <si>
    <t>Teversham</t>
  </si>
  <si>
    <t>Hardwick</t>
  </si>
  <si>
    <t>Kingston</t>
  </si>
  <si>
    <t>Eltisley</t>
  </si>
  <si>
    <t>Grantchester</t>
  </si>
  <si>
    <t>Graveley</t>
  </si>
  <si>
    <t>Impington</t>
  </si>
  <si>
    <t>Great Eversden</t>
  </si>
  <si>
    <t>Orwell</t>
  </si>
  <si>
    <t>Boxworth</t>
  </si>
  <si>
    <t>Fen Drayton</t>
  </si>
  <si>
    <t>West Wickham</t>
  </si>
  <si>
    <t>Shingay cum Wendy</t>
  </si>
  <si>
    <t>Weston Colville</t>
  </si>
  <si>
    <t>Madingley</t>
  </si>
  <si>
    <t>Longstowe</t>
  </si>
  <si>
    <t>Croydon</t>
  </si>
  <si>
    <t>Rampton</t>
  </si>
  <si>
    <t>Lolworth</t>
  </si>
  <si>
    <t>Little Gransden</t>
  </si>
  <si>
    <t>Conington (S)</t>
  </si>
  <si>
    <t>Tadlow</t>
  </si>
  <si>
    <t>Abington Pigotts</t>
  </si>
  <si>
    <t>Croxton</t>
  </si>
  <si>
    <t>Papworth St Agnes</t>
  </si>
  <si>
    <t>Arrington</t>
  </si>
  <si>
    <t>Bartlow</t>
  </si>
  <si>
    <t>Grand Total</t>
  </si>
  <si>
    <t>Dwelling Completions (NET) in Cambridgeshire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</si>
  <si>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</si>
  <si>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</si>
  <si>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</si>
  <si>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</si>
  <si>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</si>
  <si>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</si>
  <si>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</si>
  <si>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</si>
  <si>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</si>
  <si>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</si>
  <si>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</si>
  <si>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</si>
  <si>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</si>
  <si>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</si>
  <si>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Total</t>
  </si>
  <si>
    <t>Table H1.1 Dwellings Completed (NET) by Districts in Cambridgeshire (2002-2017)</t>
  </si>
  <si>
    <t>Dwelling Completions in Cambridgeshire 2002-2017</t>
  </si>
  <si>
    <t>2016-2017</t>
  </si>
  <si>
    <t>2002-2017</t>
  </si>
  <si>
    <t>Cambridgeshire</t>
  </si>
  <si>
    <t>- NET completions include all dwelling gains in monitoring year minus the losses (demolitions, etc.)</t>
  </si>
  <si>
    <t>Cambridge City Council Total</t>
  </si>
  <si>
    <t>East Cambs District Council Total</t>
  </si>
  <si>
    <t>Fenland District Council Total</t>
  </si>
  <si>
    <t>Huntingdonshire District Council Total</t>
  </si>
  <si>
    <t>South Cambs District Council Total</t>
  </si>
  <si>
    <t>Cambridge City</t>
  </si>
  <si>
    <t>Within Cambridge Urban Extent</t>
  </si>
  <si>
    <t>Outside Settlements</t>
  </si>
  <si>
    <t>East Cambridgeshire</t>
  </si>
  <si>
    <t>Within Market Towns</t>
  </si>
  <si>
    <t>Within Village Framework</t>
  </si>
  <si>
    <t>Fenland</t>
  </si>
  <si>
    <t>Huntingdonshire</t>
  </si>
  <si>
    <t>South Cambridgeshire</t>
  </si>
  <si>
    <t>Within Cambridge Built Up Area</t>
  </si>
  <si>
    <t>Within New Settlements</t>
  </si>
  <si>
    <r>
      <t>-</t>
    </r>
    <r>
      <rPr>
        <sz val="8"/>
        <color indexed="8"/>
        <rFont val="Arial"/>
        <family val="2"/>
      </rPr>
      <t>“Cambridge Urban Extent” comprises the current built-up area of Cambridge, plus land contiguous with (i.e. adjacent to) the built-up area that is allocated for development</t>
    </r>
  </si>
  <si>
    <t>The 11 Market Towns are Ely, Littleport, Soham, Chatteris, March, Whittlesey, Wisbech, Huntingdon, Ramsey, St Ives, St Neots. The New Settlements in South Cambridgeshire refer to Cambourne and Northstowe.</t>
  </si>
  <si>
    <t>Table H1.2 Dwellings Completed (NET) by Ward/Parish in Cambridgeshire (2002-2017)</t>
  </si>
  <si>
    <t>Dwellings Completed (NET) in Cambridge City Wards</t>
  </si>
  <si>
    <t>Kings Hedges</t>
  </si>
  <si>
    <t>Queen Edith's</t>
  </si>
  <si>
    <t>Total Cambridge</t>
  </si>
  <si>
    <t>Dwellings Completed (NET) in East Cambridgeshire Parishes</t>
  </si>
  <si>
    <t xml:space="preserve">Kennett  </t>
  </si>
  <si>
    <t>Kirtling</t>
  </si>
  <si>
    <t xml:space="preserve">Mepal  </t>
  </si>
  <si>
    <t xml:space="preserve">Reach  </t>
  </si>
  <si>
    <t xml:space="preserve">Witcham  </t>
  </si>
  <si>
    <t>Total East Cambridgeshire</t>
  </si>
  <si>
    <t>Dwellings Completed (NET) in Fenland Parishes</t>
  </si>
  <si>
    <t>Newton</t>
  </si>
  <si>
    <t>Total Fenland</t>
  </si>
  <si>
    <t>Dwellings Completed (NET) in Huntingdonshire Parishes</t>
  </si>
  <si>
    <t>Houghton &amp; Wyton</t>
  </si>
  <si>
    <t xml:space="preserve">Old Weston  </t>
  </si>
  <si>
    <t xml:space="preserve">Wistow  </t>
  </si>
  <si>
    <t>Wood Walton</t>
  </si>
  <si>
    <t>Total Huntingdonshire</t>
  </si>
  <si>
    <t>Dwellings Completed (NET) in South Cambridgeshire Parishes</t>
  </si>
  <si>
    <t>Total South Cambridgeshire</t>
  </si>
  <si>
    <t>NET completions include all dwelling gains in monitoring year minus the losses (demolitions, etc.)</t>
  </si>
  <si>
    <t>Dwelling Completions (NET) in Cambridge City</t>
  </si>
  <si>
    <t>Cambridge Urban Extent</t>
  </si>
  <si>
    <t>Outside Urban Extent</t>
  </si>
  <si>
    <t>Dwelling Completions (NET) in East Cambridgeshire</t>
  </si>
  <si>
    <t xml:space="preserve">Aldreth  </t>
  </si>
  <si>
    <t xml:space="preserve">Ashley  </t>
  </si>
  <si>
    <t xml:space="preserve">Barway  </t>
  </si>
  <si>
    <t>Black Horse Drove</t>
  </si>
  <si>
    <t xml:space="preserve">Bottisham  </t>
  </si>
  <si>
    <t xml:space="preserve">Brinkley  </t>
  </si>
  <si>
    <t xml:space="preserve">Burrough Green </t>
  </si>
  <si>
    <t xml:space="preserve">Burwell  </t>
  </si>
  <si>
    <t xml:space="preserve">Chettisham  </t>
  </si>
  <si>
    <t xml:space="preserve">Cheveley  </t>
  </si>
  <si>
    <t xml:space="preserve">Chippenham  </t>
  </si>
  <si>
    <t xml:space="preserve">Coveney  </t>
  </si>
  <si>
    <t xml:space="preserve">Dullingham  </t>
  </si>
  <si>
    <t xml:space="preserve">Ely  </t>
  </si>
  <si>
    <t xml:space="preserve">Fordham  </t>
  </si>
  <si>
    <t xml:space="preserve">Haddenham  </t>
  </si>
  <si>
    <t xml:space="preserve">Isleham  </t>
  </si>
  <si>
    <t xml:space="preserve">Kirtling  </t>
  </si>
  <si>
    <t xml:space="preserve">Little Ditton </t>
  </si>
  <si>
    <t xml:space="preserve">Little Downham </t>
  </si>
  <si>
    <t xml:space="preserve">Little Thetford </t>
  </si>
  <si>
    <t xml:space="preserve">Littleport  </t>
  </si>
  <si>
    <t xml:space="preserve">Lode  </t>
  </si>
  <si>
    <t xml:space="preserve">Long Meadow </t>
  </si>
  <si>
    <t xml:space="preserve">Newmarket  </t>
  </si>
  <si>
    <t xml:space="preserve">Prickwillow  </t>
  </si>
  <si>
    <t xml:space="preserve">Pymoor  </t>
  </si>
  <si>
    <t xml:space="preserve">Queen Adelaid </t>
  </si>
  <si>
    <t xml:space="preserve">Saxon Street </t>
  </si>
  <si>
    <t xml:space="preserve">Snailwell  </t>
  </si>
  <si>
    <t xml:space="preserve">Soham  </t>
  </si>
  <si>
    <t xml:space="preserve">Stetchworth  </t>
  </si>
  <si>
    <t xml:space="preserve">Stretham  </t>
  </si>
  <si>
    <t xml:space="preserve">Stuntney  </t>
  </si>
  <si>
    <t xml:space="preserve">Sutton  </t>
  </si>
  <si>
    <t xml:space="preserve">Swaffham Prior </t>
  </si>
  <si>
    <t xml:space="preserve">Swafham Bulbeck </t>
  </si>
  <si>
    <t xml:space="preserve">Upware  </t>
  </si>
  <si>
    <t xml:space="preserve">Wansford  </t>
  </si>
  <si>
    <t xml:space="preserve">Wardy Hill </t>
  </si>
  <si>
    <t xml:space="preserve">Wentworth  </t>
  </si>
  <si>
    <t xml:space="preserve">Wicken  </t>
  </si>
  <si>
    <t xml:space="preserve">Wilburton  </t>
  </si>
  <si>
    <t xml:space="preserve">Witchford  </t>
  </si>
  <si>
    <t xml:space="preserve">Woodditton  </t>
  </si>
  <si>
    <t>Dwelling Completions (NET) in Fenland</t>
  </si>
  <si>
    <t xml:space="preserve">Ponders Bridge </t>
  </si>
  <si>
    <t>Dwelling Completions (NET) in Huntingdonshire</t>
  </si>
  <si>
    <t xml:space="preserve">Abbots Ripton </t>
  </si>
  <si>
    <t xml:space="preserve">Abbotsley  </t>
  </si>
  <si>
    <t xml:space="preserve">Alconbury  </t>
  </si>
  <si>
    <t xml:space="preserve">Alconbury Weston </t>
  </si>
  <si>
    <t xml:space="preserve">Alwalton  </t>
  </si>
  <si>
    <t xml:space="preserve">Bluntisham  </t>
  </si>
  <si>
    <t xml:space="preserve">Brampton  </t>
  </si>
  <si>
    <t xml:space="preserve">Brington  </t>
  </si>
  <si>
    <t xml:space="preserve">Broughton  </t>
  </si>
  <si>
    <t xml:space="preserve">Buckden  </t>
  </si>
  <si>
    <t xml:space="preserve">Buckworth  </t>
  </si>
  <si>
    <t xml:space="preserve">Bythorn  </t>
  </si>
  <si>
    <t xml:space="preserve">Catworth  </t>
  </si>
  <si>
    <t xml:space="preserve">Colne  </t>
  </si>
  <si>
    <t xml:space="preserve">Conington  </t>
  </si>
  <si>
    <t xml:space="preserve">Covington  </t>
  </si>
  <si>
    <t xml:space="preserve">Earith  </t>
  </si>
  <si>
    <t xml:space="preserve">Ellington  </t>
  </si>
  <si>
    <t xml:space="preserve">Elton  </t>
  </si>
  <si>
    <t xml:space="preserve">Farcet  </t>
  </si>
  <si>
    <t xml:space="preserve">Fenstanton  </t>
  </si>
  <si>
    <t xml:space="preserve">Folksworth  </t>
  </si>
  <si>
    <t xml:space="preserve">Glatton  </t>
  </si>
  <si>
    <t xml:space="preserve">Godmanchester  </t>
  </si>
  <si>
    <t xml:space="preserve">Grafham  </t>
  </si>
  <si>
    <t xml:space="preserve">Great Gidding </t>
  </si>
  <si>
    <t xml:space="preserve">Great Gransden </t>
  </si>
  <si>
    <t xml:space="preserve">Great Paxton </t>
  </si>
  <si>
    <t xml:space="preserve">Great Raveley </t>
  </si>
  <si>
    <t xml:space="preserve">Great Staughton </t>
  </si>
  <si>
    <t xml:space="preserve">Great Stukeley </t>
  </si>
  <si>
    <t xml:space="preserve">Hail Weston </t>
  </si>
  <si>
    <t xml:space="preserve">Hemingford Abbots </t>
  </si>
  <si>
    <t xml:space="preserve">Hemingford Grey </t>
  </si>
  <si>
    <t xml:space="preserve">Hemingford/Fenstanton  </t>
  </si>
  <si>
    <t xml:space="preserve">Hilton  </t>
  </si>
  <si>
    <t xml:space="preserve">Holme  </t>
  </si>
  <si>
    <t xml:space="preserve">Holywell  </t>
  </si>
  <si>
    <t xml:space="preserve">Huntingdon  </t>
  </si>
  <si>
    <t xml:space="preserve">Keyston  </t>
  </si>
  <si>
    <t xml:space="preserve">Kimbolton  </t>
  </si>
  <si>
    <t xml:space="preserve">Kings Ripton </t>
  </si>
  <si>
    <t xml:space="preserve">Little Paxton </t>
  </si>
  <si>
    <t xml:space="preserve">Little Stukeley </t>
  </si>
  <si>
    <t xml:space="preserve">Molesworth  </t>
  </si>
  <si>
    <t xml:space="preserve">Needingworth  </t>
  </si>
  <si>
    <t xml:space="preserve">Offord Cluny </t>
  </si>
  <si>
    <t xml:space="preserve">Offord Darcy </t>
  </si>
  <si>
    <t xml:space="preserve">Old Hurst </t>
  </si>
  <si>
    <t xml:space="preserve">Old Weston </t>
  </si>
  <si>
    <t xml:space="preserve">Perry  </t>
  </si>
  <si>
    <t xml:space="preserve">Ramsey  </t>
  </si>
  <si>
    <t xml:space="preserve">Ramsey Heights </t>
  </si>
  <si>
    <t xml:space="preserve">Ramsey Mereside </t>
  </si>
  <si>
    <t>Ramsey St. Mary's</t>
  </si>
  <si>
    <t xml:space="preserve">Sawtry  </t>
  </si>
  <si>
    <t xml:space="preserve">Somersham  </t>
  </si>
  <si>
    <t xml:space="preserve">Southoe  </t>
  </si>
  <si>
    <t xml:space="preserve">Spaldwick  </t>
  </si>
  <si>
    <t xml:space="preserve">St Ives </t>
  </si>
  <si>
    <t xml:space="preserve">St Neots </t>
  </si>
  <si>
    <t xml:space="preserve">Stibbington  </t>
  </si>
  <si>
    <t xml:space="preserve">Stilton  </t>
  </si>
  <si>
    <t xml:space="preserve">Stonely  </t>
  </si>
  <si>
    <t xml:space="preserve">Stow Longa </t>
  </si>
  <si>
    <t xml:space="preserve">Tilbrook  </t>
  </si>
  <si>
    <t xml:space="preserve">Upton  </t>
  </si>
  <si>
    <t xml:space="preserve">Upwood  </t>
  </si>
  <si>
    <t xml:space="preserve">Warboys  </t>
  </si>
  <si>
    <t xml:space="preserve">Water Newton </t>
  </si>
  <si>
    <t xml:space="preserve">Winwick  </t>
  </si>
  <si>
    <t xml:space="preserve">Woodhurst  </t>
  </si>
  <si>
    <t xml:space="preserve">Woodwalton  </t>
  </si>
  <si>
    <t xml:space="preserve">Yaxley  </t>
  </si>
  <si>
    <t xml:space="preserve">Yelling  </t>
  </si>
  <si>
    <t>Dwelling Completions (NET) in South Cambridgeshire</t>
  </si>
  <si>
    <t>Hatley - East</t>
  </si>
  <si>
    <t>Hatley St George</t>
  </si>
  <si>
    <t>Six Mile Bottom</t>
  </si>
  <si>
    <t>Table H1.3. Dwellings Completed (NET) by Settlement in Cambridgeshire (2002-2017)</t>
  </si>
  <si>
    <t>% Total</t>
  </si>
  <si>
    <t>1 Bed</t>
  </si>
  <si>
    <t>2 Bed</t>
  </si>
  <si>
    <t>3 Bed</t>
  </si>
  <si>
    <t>4 Bed</t>
  </si>
  <si>
    <t>U/K Beds</t>
  </si>
  <si>
    <t>% on BRN</t>
  </si>
  <si>
    <t>- GROSS completions include only dwelling gains in monitoring year</t>
  </si>
  <si>
    <t>Affordable Dwelling Completions (GROSS) in Cambridgeshire</t>
  </si>
  <si>
    <t>Total Completed</t>
  </si>
  <si>
    <t>% Affordable</t>
  </si>
  <si>
    <t>Additional Pitches for Gypsy and Travellers and Travelling Showpeople (NET) in Cambridgeshire</t>
  </si>
  <si>
    <t>City</t>
  </si>
  <si>
    <t>- NET completions include all dwelling gains in monitoring year minus the losses (demolitions etc.)</t>
  </si>
  <si>
    <t>- “Cambridge Urban Extent” comprises the current built-up area of Cambridge, plus land contiguous with (i.e. adjacent to) the built-up area that is allocated for development</t>
  </si>
  <si>
    <t>Ramsey St Bridge</t>
  </si>
  <si>
    <t>Waresley</t>
  </si>
  <si>
    <t>Dwelling Completions (GROSS) in Cambridgeshire by Number of Bedrooms</t>
  </si>
  <si>
    <t xml:space="preserve">South Cambridgeshire District Council </t>
  </si>
  <si>
    <r>
      <t>-</t>
    </r>
    <r>
      <rPr>
        <sz val="8"/>
        <color indexed="8"/>
        <rFont val="Arial"/>
        <family val="2"/>
      </rPr>
      <t xml:space="preserve"> Density is shown as the number of dwellings per hectare</t>
    </r>
  </si>
  <si>
    <r>
      <t>-</t>
    </r>
    <r>
      <rPr>
        <sz val="8"/>
        <color indexed="8"/>
        <rFont val="Arial"/>
        <family val="2"/>
      </rPr>
      <t xml:space="preserve"> Calculations are based on completed sites of 9+ dwellings only</t>
    </r>
  </si>
  <si>
    <t>&lt;30 DPH</t>
  </si>
  <si>
    <t>30-50 DPH</t>
  </si>
  <si>
    <t>&gt;50 DPH</t>
  </si>
  <si>
    <t>TOTAL COMPLETED</t>
  </si>
  <si>
    <t>Table H1.8. Density Range of Completed Dwellings on Sites Greater than Nine Dwellings 2002-2017</t>
  </si>
  <si>
    <t>Table H1.9. Additional Pitches for Gypsies and Travellers and Travelling Showpeople (NET) in Cambridgeshire by District (2002-2017)</t>
  </si>
  <si>
    <t>Table 1.6 New Affordable Dwellings Completed (GROSS) in Cambridgeshire 2002-2017</t>
  </si>
  <si>
    <t>Dwelling Completions (GROSS) Completed on PDL in Cambridgeshire (2002-2017)</t>
  </si>
  <si>
    <t>Table H1.4. New Dwellings (GROSS) Completed in Cambridgeshire (2002-2017) Showing Number of Bedrooms</t>
  </si>
  <si>
    <t>Table 1.5 New Dwellings (GROSS) Completed on PDL in Cambridgeshire (2002-2017)</t>
  </si>
  <si>
    <t>Table H1.7. Average Density of Completed Dwellings on Sites Greater than Nine Dwellings (2002-2017)</t>
  </si>
  <si>
    <t>Newton-in-the-Isle</t>
  </si>
  <si>
    <t>Hatley</t>
  </si>
  <si>
    <t>Wimpole</t>
  </si>
  <si>
    <t>Harlton</t>
  </si>
  <si>
    <t>Shudy Camps</t>
  </si>
  <si>
    <t>Stow cum Quy</t>
  </si>
  <si>
    <t>Hinxton</t>
  </si>
  <si>
    <t>Reach</t>
  </si>
  <si>
    <t>Mepal</t>
  </si>
  <si>
    <t>Witcham</t>
  </si>
  <si>
    <t>Kennett</t>
  </si>
  <si>
    <t>Yaxley</t>
  </si>
  <si>
    <t>Kimbolton</t>
  </si>
  <si>
    <t>Southoe and Midloe</t>
  </si>
  <si>
    <t>Houghton and Wyton</t>
  </si>
  <si>
    <t>Wyton-on-the-Hill</t>
  </si>
  <si>
    <t>Bythorn and Keyston</t>
  </si>
  <si>
    <t>Leighton</t>
  </si>
  <si>
    <t>Abbots Ripton</t>
  </si>
  <si>
    <t>Upwood and the Raveleys</t>
  </si>
  <si>
    <t>Wistow</t>
  </si>
  <si>
    <t>Diddington</t>
  </si>
  <si>
    <t>Little Gidding</t>
  </si>
  <si>
    <t>Morborne</t>
  </si>
  <si>
    <t>Haddon</t>
  </si>
  <si>
    <t>Upton and Coppingford</t>
  </si>
  <si>
    <t>Histon</t>
  </si>
  <si>
    <t>Great Chishill</t>
  </si>
  <si>
    <t>Newton (South Cambs)</t>
  </si>
  <si>
    <t>Abington</t>
  </si>
  <si>
    <t>Heathfield</t>
  </si>
  <si>
    <t>Oakington</t>
  </si>
  <si>
    <t>Shingay-cum-Wendy</t>
  </si>
  <si>
    <t>Stow-cum-Quy</t>
  </si>
  <si>
    <t>Streetly End</t>
  </si>
  <si>
    <t>Weston Green</t>
  </si>
  <si>
    <t>Whittlesford Bridge</t>
  </si>
  <si>
    <t>Cambridge</t>
  </si>
  <si>
    <t>Inside Benwick</t>
  </si>
  <si>
    <t>Inside Chatteris</t>
  </si>
  <si>
    <t>Inside Christchurch</t>
  </si>
  <si>
    <t>Inside Church End</t>
  </si>
  <si>
    <t>Inside Coates</t>
  </si>
  <si>
    <t>Inside Coldham</t>
  </si>
  <si>
    <t>Inside Collett's Bridge</t>
  </si>
  <si>
    <t>Inside Doddington</t>
  </si>
  <si>
    <t>Inside Eastrea</t>
  </si>
  <si>
    <t>Inside Elm</t>
  </si>
  <si>
    <t>Inside Elm/Friday Bridge</t>
  </si>
  <si>
    <t>Inside Foul Anchor</t>
  </si>
  <si>
    <t>Inside Friday Bridge</t>
  </si>
  <si>
    <t>Inside Gorefield</t>
  </si>
  <si>
    <t>Inside Guyhirn</t>
  </si>
  <si>
    <t>Inside Leverington</t>
  </si>
  <si>
    <t>Inside Manea</t>
  </si>
  <si>
    <t>Inside March</t>
  </si>
  <si>
    <t>Inside Murrow</t>
  </si>
  <si>
    <t>Inside Newton</t>
  </si>
  <si>
    <t>Inside Parson Drove</t>
  </si>
  <si>
    <t>Inside Ponders Bridge</t>
  </si>
  <si>
    <t>Inside Pondersbridge</t>
  </si>
  <si>
    <t>Inside Rings End</t>
  </si>
  <si>
    <t>Inside Tholomas Drove</t>
  </si>
  <si>
    <t>Inside Turves</t>
  </si>
  <si>
    <t>Inside Tydd Gote</t>
  </si>
  <si>
    <t>Inside Tydd St Giles</t>
  </si>
  <si>
    <t>Inside Whittlesey</t>
  </si>
  <si>
    <t>Inside Wimblington</t>
  </si>
  <si>
    <t>Inside Wisbech</t>
  </si>
  <si>
    <t>Inside Wisbech St Mary</t>
  </si>
  <si>
    <t>Outside Development Boundary</t>
  </si>
  <si>
    <t>Bassingbourn</t>
  </si>
  <si>
    <t>Kneesworth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</si>
</sst>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rgb="FF993366"/>
      </patternFill>
    </fill>
    <fill>
      <patternFill patternType="solid">
        <fgColor theme="5" tint="0.59999389629810485"/>
        <bgColor rgb="FF993366"/>
      </patternFill>
    </fill>
    <fill>
      <patternFill patternType="solid">
        <fgColor theme="4" tint="0.59999389629810485"/>
        <bgColor indexed="25"/>
      </patternFill>
    </fill>
    <fill>
      <patternFill patternType="solid">
        <fgColor theme="4" tint="0.59996337778862885"/>
        <bgColor theme="4" tint="0.79995117038483843"/>
      </patternFill>
    </fill>
    <fill>
      <patternFill patternType="solid">
        <fgColor theme="5" tint="0.59999389629810485"/>
        <bgColor indexed="2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" fillId="0" borderId="0">
      <alignment vertical="top"/>
    </xf>
  </cellStyleXfs>
  <cellXfs count="152">
    <xf numFmtId="0" fontId="0" fillId="0" borderId="0" xfId="0">
      <alignment vertical="top"/>
    </xf>
    <xf numFmtId="0" fontId="6" fillId="0" borderId="0" xfId="0" applyFont="1" applyAlignment="1">
      <alignment horizontal="left" vertical="center" readingOrder="1"/>
    </xf>
    <xf numFmtId="0" fontId="7" fillId="0" borderId="0" xfId="0" applyFont="1" applyAlignment="1"/>
    <xf numFmtId="0" fontId="3" fillId="0" borderId="0" xfId="0" applyFont="1">
      <alignment vertical="top"/>
    </xf>
    <xf numFmtId="0" fontId="3" fillId="2" borderId="1" xfId="0" applyFont="1" applyFill="1" applyBorder="1">
      <alignment vertical="top"/>
    </xf>
    <xf numFmtId="0" fontId="4" fillId="2" borderId="1" xfId="0" applyFont="1" applyFill="1" applyBorder="1">
      <alignment vertical="top"/>
    </xf>
    <xf numFmtId="0" fontId="4" fillId="3" borderId="1" xfId="0" applyFont="1" applyFill="1" applyBorder="1">
      <alignment vertical="top"/>
    </xf>
    <xf numFmtId="0" fontId="8" fillId="0" borderId="0" xfId="0" applyFont="1" applyAlignment="1">
      <alignment horizontal="left" vertical="center" readingOrder="1"/>
    </xf>
    <xf numFmtId="0" fontId="0" fillId="0" borderId="0" xfId="0" applyAlignment="1"/>
    <xf numFmtId="0" fontId="0" fillId="0" borderId="0" xfId="0" applyFill="1" applyAlignment="1"/>
    <xf numFmtId="0" fontId="0" fillId="0" borderId="0" xfId="0" applyFont="1" applyFill="1" applyAlignment="1"/>
    <xf numFmtId="0" fontId="9" fillId="0" borderId="0" xfId="0" applyFont="1" applyAlignment="1">
      <alignment horizontal="left" vertical="center" readingOrder="1"/>
    </xf>
    <xf numFmtId="0" fontId="2" fillId="0" borderId="0" xfId="0" applyFont="1" applyAlignment="1"/>
    <xf numFmtId="9" fontId="10" fillId="0" borderId="1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 vertical="top" wrapText="1" readingOrder="1"/>
    </xf>
    <xf numFmtId="0" fontId="0" fillId="4" borderId="1" xfId="0" applyFill="1" applyBorder="1" applyAlignment="1"/>
    <xf numFmtId="0" fontId="0" fillId="5" borderId="1" xfId="0" applyFill="1" applyBorder="1" applyAlignment="1"/>
    <xf numFmtId="0" fontId="0" fillId="5" borderId="1" xfId="0" applyFont="1" applyFill="1" applyBorder="1" applyAlignment="1"/>
    <xf numFmtId="0" fontId="0" fillId="6" borderId="1" xfId="0" applyFill="1" applyBorder="1" applyAlignment="1"/>
    <xf numFmtId="0" fontId="11" fillId="4" borderId="9" xfId="0" applyFont="1" applyFill="1" applyBorder="1" applyAlignment="1">
      <alignment horizontal="left" vertical="top" wrapText="1" readingOrder="1"/>
    </xf>
    <xf numFmtId="0" fontId="12" fillId="4" borderId="10" xfId="0" applyFont="1" applyFill="1" applyBorder="1" applyAlignment="1">
      <alignment horizontal="left" vertical="top" wrapText="1" readingOrder="1"/>
    </xf>
    <xf numFmtId="0" fontId="12" fillId="5" borderId="10" xfId="0" applyFont="1" applyFill="1" applyBorder="1" applyAlignment="1">
      <alignment horizontal="left" vertical="top" wrapText="1" readingOrder="1"/>
    </xf>
    <xf numFmtId="0" fontId="13" fillId="4" borderId="1" xfId="0" applyFont="1" applyFill="1" applyBorder="1" applyAlignment="1"/>
    <xf numFmtId="0" fontId="14" fillId="4" borderId="1" xfId="0" applyFont="1" applyFill="1" applyBorder="1" applyAlignment="1"/>
    <xf numFmtId="0" fontId="14" fillId="5" borderId="1" xfId="0" applyFont="1" applyFill="1" applyBorder="1" applyAlignment="1"/>
    <xf numFmtId="0" fontId="15" fillId="5" borderId="8" xfId="0" applyFont="1" applyFill="1" applyBorder="1" applyAlignment="1">
      <alignment horizontal="left" vertical="top" wrapText="1" readingOrder="1"/>
    </xf>
    <xf numFmtId="0" fontId="8" fillId="4" borderId="8" xfId="0" applyFont="1" applyFill="1" applyBorder="1" applyAlignment="1">
      <alignment horizontal="center" vertical="top" wrapText="1" readingOrder="1"/>
    </xf>
    <xf numFmtId="0" fontId="15" fillId="4" borderId="8" xfId="0" applyFont="1" applyFill="1" applyBorder="1" applyAlignment="1">
      <alignment horizontal="center" vertical="top" wrapText="1" readingOrder="1"/>
    </xf>
    <xf numFmtId="0" fontId="15" fillId="4" borderId="8" xfId="0" applyFont="1" applyFill="1" applyBorder="1" applyAlignment="1">
      <alignment horizontal="left" vertical="top" wrapText="1" readingOrder="1"/>
    </xf>
    <xf numFmtId="0" fontId="15" fillId="5" borderId="8" xfId="0" applyFont="1" applyFill="1" applyBorder="1" applyAlignment="1">
      <alignment horizontal="center" vertical="center" wrapText="1" readingOrder="1"/>
    </xf>
    <xf numFmtId="0" fontId="0" fillId="4" borderId="2" xfId="0" applyFill="1" applyBorder="1" applyAlignment="1"/>
    <xf numFmtId="0" fontId="16" fillId="4" borderId="1" xfId="0" applyFont="1" applyFill="1" applyBorder="1" applyAlignment="1"/>
    <xf numFmtId="0" fontId="16" fillId="5" borderId="1" xfId="0" applyFont="1" applyFill="1" applyBorder="1" applyAlignment="1"/>
    <xf numFmtId="0" fontId="17" fillId="0" borderId="0" xfId="0" applyFont="1" applyAlignment="1">
      <alignment horizontal="left" vertical="center" readingOrder="1"/>
    </xf>
    <xf numFmtId="0" fontId="18" fillId="7" borderId="10" xfId="0" applyFont="1" applyFill="1" applyBorder="1" applyAlignment="1">
      <alignment wrapText="1" readingOrder="1"/>
    </xf>
    <xf numFmtId="0" fontId="18" fillId="7" borderId="11" xfId="0" applyFont="1" applyFill="1" applyBorder="1" applyAlignment="1">
      <alignment wrapText="1" readingOrder="1"/>
    </xf>
    <xf numFmtId="0" fontId="15" fillId="4" borderId="12" xfId="0" applyFont="1" applyFill="1" applyBorder="1" applyAlignment="1">
      <alignment horizontal="center" vertical="top" wrapText="1" readingOrder="1"/>
    </xf>
    <xf numFmtId="0" fontId="18" fillId="4" borderId="10" xfId="0" applyFont="1" applyFill="1" applyBorder="1" applyAlignment="1">
      <alignment horizontal="left" vertical="top" wrapText="1" readingOrder="1"/>
    </xf>
    <xf numFmtId="9" fontId="0" fillId="8" borderId="1" xfId="0" applyNumberFormat="1" applyFill="1" applyBorder="1" applyAlignment="1"/>
    <xf numFmtId="0" fontId="8" fillId="4" borderId="10" xfId="0" applyFont="1" applyFill="1" applyBorder="1" applyAlignment="1">
      <alignment horizontal="left" vertical="top" wrapText="1" readingOrder="1"/>
    </xf>
    <xf numFmtId="0" fontId="8" fillId="5" borderId="10" xfId="0" applyFont="1" applyFill="1" applyBorder="1" applyAlignment="1">
      <alignment horizontal="left" vertical="top" wrapText="1" readingOrder="1"/>
    </xf>
    <xf numFmtId="10" fontId="15" fillId="5" borderId="1" xfId="0" applyNumberFormat="1" applyFont="1" applyFill="1" applyBorder="1" applyAlignment="1">
      <alignment horizontal="center" vertical="top" wrapText="1" readingOrder="1"/>
    </xf>
    <xf numFmtId="0" fontId="0" fillId="0" borderId="0" xfId="0" applyBorder="1">
      <alignment vertical="top"/>
    </xf>
    <xf numFmtId="0" fontId="0" fillId="0" borderId="0" xfId="0" applyNumberFormat="1" applyBorder="1">
      <alignment vertical="top"/>
    </xf>
    <xf numFmtId="0" fontId="18" fillId="9" borderId="1" xfId="3" applyFont="1" applyFill="1" applyBorder="1">
      <alignment vertical="top"/>
    </xf>
    <xf numFmtId="0" fontId="17" fillId="9" borderId="1" xfId="3" applyFont="1" applyFill="1" applyBorder="1" applyAlignment="1">
      <alignment horizontal="center" vertical="top" wrapText="1"/>
    </xf>
    <xf numFmtId="14" fontId="17" fillId="9" borderId="1" xfId="3" applyNumberFormat="1" applyFon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vertical="top"/>
    </xf>
    <xf numFmtId="14" fontId="17" fillId="10" borderId="1" xfId="3" applyNumberFormat="1" applyFont="1" applyFill="1" applyBorder="1" applyAlignment="1">
      <alignment horizontal="center" vertical="top"/>
    </xf>
    <xf numFmtId="2" fontId="17" fillId="10" borderId="1" xfId="3" applyNumberFormat="1" applyFont="1" applyFill="1" applyBorder="1" applyAlignment="1">
      <alignment horizontal="center" vertical="top"/>
    </xf>
    <xf numFmtId="0" fontId="17" fillId="0" borderId="0" xfId="0" applyFont="1" applyAlignment="1"/>
    <xf numFmtId="164" fontId="0" fillId="0" borderId="1" xfId="0" applyNumberFormat="1" applyBorder="1">
      <alignment vertical="top"/>
    </xf>
    <xf numFmtId="0" fontId="0" fillId="11" borderId="3" xfId="0" applyFill="1" applyBorder="1" applyAlignment="1">
      <alignment vertical="top"/>
    </xf>
    <xf numFmtId="0" fontId="3" fillId="11" borderId="3" xfId="0" applyFont="1" applyFill="1" applyBorder="1" applyAlignment="1">
      <alignment vertical="top"/>
    </xf>
    <xf numFmtId="0" fontId="5" fillId="11" borderId="1" xfId="0" applyFont="1" applyFill="1" applyBorder="1" applyAlignment="1">
      <alignment vertical="top"/>
    </xf>
    <xf numFmtId="0" fontId="0" fillId="4" borderId="1" xfId="0" applyFill="1" applyBorder="1">
      <alignment vertical="top"/>
    </xf>
    <xf numFmtId="0" fontId="8" fillId="4" borderId="8" xfId="0" applyFont="1" applyFill="1" applyBorder="1" applyAlignment="1">
      <alignment horizontal="left" vertical="top" wrapText="1" readingOrder="1"/>
    </xf>
    <xf numFmtId="0" fontId="15" fillId="4" borderId="8" xfId="0" applyFont="1" applyFill="1" applyBorder="1" applyAlignment="1">
      <alignment horizontal="center" vertical="center" wrapText="1" readingOrder="1"/>
    </xf>
    <xf numFmtId="0" fontId="15" fillId="5" borderId="8" xfId="0" applyFont="1" applyFill="1" applyBorder="1" applyAlignment="1">
      <alignment horizontal="center" wrapText="1" readingOrder="1"/>
    </xf>
    <xf numFmtId="0" fontId="15" fillId="4" borderId="13" xfId="0" applyFont="1" applyFill="1" applyBorder="1" applyAlignment="1">
      <alignment horizontal="center" vertical="top" wrapText="1" readingOrder="1"/>
    </xf>
    <xf numFmtId="0" fontId="15" fillId="4" borderId="14" xfId="0" applyFont="1" applyFill="1" applyBorder="1" applyAlignment="1">
      <alignment horizontal="center" vertical="top" wrapText="1" readingOrder="1"/>
    </xf>
    <xf numFmtId="0" fontId="15" fillId="4" borderId="4" xfId="0" applyFont="1" applyFill="1" applyBorder="1" applyAlignment="1">
      <alignment horizontal="center" vertical="top" wrapText="1" readingOrder="1"/>
    </xf>
    <xf numFmtId="3" fontId="0" fillId="0" borderId="0" xfId="0" applyNumberFormat="1">
      <alignment vertical="top"/>
    </xf>
    <xf numFmtId="3" fontId="16" fillId="12" borderId="1" xfId="0" applyNumberFormat="1" applyFont="1" applyFill="1" applyBorder="1" applyAlignment="1">
      <alignment horizontal="center"/>
    </xf>
    <xf numFmtId="3" fontId="3" fillId="0" borderId="1" xfId="0" applyNumberFormat="1" applyFont="1" applyBorder="1">
      <alignment vertical="top"/>
    </xf>
    <xf numFmtId="3" fontId="4" fillId="3" borderId="1" xfId="0" applyNumberFormat="1" applyFont="1" applyFill="1" applyBorder="1">
      <alignment vertical="top"/>
    </xf>
    <xf numFmtId="3" fontId="0" fillId="6" borderId="1" xfId="0" applyNumberFormat="1" applyFill="1" applyBorder="1" applyAlignment="1">
      <alignment horizontal="center"/>
    </xf>
    <xf numFmtId="3" fontId="2" fillId="6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3" fontId="0" fillId="5" borderId="1" xfId="0" applyNumberFormat="1" applyFont="1" applyFill="1" applyBorder="1" applyAlignment="1">
      <alignment horizontal="center"/>
    </xf>
    <xf numFmtId="3" fontId="0" fillId="0" borderId="0" xfId="0" applyNumberFormat="1" applyAlignment="1"/>
    <xf numFmtId="3" fontId="12" fillId="4" borderId="2" xfId="0" applyNumberFormat="1" applyFont="1" applyFill="1" applyBorder="1" applyAlignment="1">
      <alignment horizontal="center" vertical="top" wrapText="1" readingOrder="1"/>
    </xf>
    <xf numFmtId="3" fontId="11" fillId="0" borderId="1" xfId="0" applyNumberFormat="1" applyFont="1" applyBorder="1" applyAlignment="1">
      <alignment horizontal="center" vertical="center" wrapText="1" readingOrder="1"/>
    </xf>
    <xf numFmtId="3" fontId="13" fillId="0" borderId="1" xfId="0" applyNumberFormat="1" applyFont="1" applyBorder="1" applyAlignment="1">
      <alignment horizontal="center" readingOrder="1"/>
    </xf>
    <xf numFmtId="3" fontId="11" fillId="0" borderId="1" xfId="0" applyNumberFormat="1" applyFont="1" applyFill="1" applyBorder="1" applyAlignment="1">
      <alignment horizontal="center" vertical="center" wrapText="1" readingOrder="1"/>
    </xf>
    <xf numFmtId="3" fontId="14" fillId="5" borderId="1" xfId="0" applyNumberFormat="1" applyFont="1" applyFill="1" applyBorder="1" applyAlignment="1">
      <alignment horizontal="center" readingOrder="1"/>
    </xf>
    <xf numFmtId="3" fontId="12" fillId="4" borderId="1" xfId="0" applyNumberFormat="1" applyFont="1" applyFill="1" applyBorder="1" applyAlignment="1">
      <alignment horizontal="center" vertical="top" wrapText="1" readingOrder="1"/>
    </xf>
    <xf numFmtId="3" fontId="13" fillId="0" borderId="1" xfId="0" applyNumberFormat="1" applyFont="1" applyBorder="1" applyAlignment="1">
      <alignment horizontal="center"/>
    </xf>
    <xf numFmtId="3" fontId="14" fillId="5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3" fontId="15" fillId="4" borderId="8" xfId="0" applyNumberFormat="1" applyFont="1" applyFill="1" applyBorder="1" applyAlignment="1">
      <alignment horizontal="center" vertical="top" wrapText="1" readingOrder="1"/>
    </xf>
    <xf numFmtId="3" fontId="8" fillId="0" borderId="8" xfId="0" applyNumberFormat="1" applyFont="1" applyBorder="1" applyAlignment="1">
      <alignment horizontal="center" vertical="center" wrapText="1" readingOrder="1"/>
    </xf>
    <xf numFmtId="3" fontId="9" fillId="0" borderId="1" xfId="0" applyNumberFormat="1" applyFont="1" applyBorder="1" applyAlignment="1">
      <alignment horizontal="center"/>
    </xf>
    <xf numFmtId="3" fontId="15" fillId="5" borderId="8" xfId="0" applyNumberFormat="1" applyFont="1" applyFill="1" applyBorder="1" applyAlignment="1">
      <alignment horizontal="center" vertical="center" wrapText="1" readingOrder="1"/>
    </xf>
    <xf numFmtId="3" fontId="16" fillId="5" borderId="1" xfId="0" applyNumberFormat="1" applyFont="1" applyFill="1" applyBorder="1" applyAlignment="1">
      <alignment horizontal="center"/>
    </xf>
    <xf numFmtId="3" fontId="15" fillId="4" borderId="2" xfId="0" applyNumberFormat="1" applyFont="1" applyFill="1" applyBorder="1" applyAlignment="1">
      <alignment horizontal="center" vertical="top" wrapText="1" readingOrder="1"/>
    </xf>
    <xf numFmtId="3" fontId="15" fillId="4" borderId="15" xfId="0" applyNumberFormat="1" applyFont="1" applyFill="1" applyBorder="1" applyAlignment="1">
      <alignment horizontal="center" vertical="top" wrapText="1" readingOrder="1"/>
    </xf>
    <xf numFmtId="3" fontId="15" fillId="4" borderId="1" xfId="0" applyNumberFormat="1" applyFont="1" applyFill="1" applyBorder="1" applyAlignment="1">
      <alignment horizontal="center" vertical="top" wrapText="1" readingOrder="1"/>
    </xf>
    <xf numFmtId="3" fontId="10" fillId="0" borderId="1" xfId="0" applyNumberFormat="1" applyFont="1" applyBorder="1" applyAlignment="1">
      <alignment horizontal="center"/>
    </xf>
    <xf numFmtId="3" fontId="15" fillId="4" borderId="12" xfId="0" applyNumberFormat="1" applyFont="1" applyFill="1" applyBorder="1" applyAlignment="1">
      <alignment horizontal="center" vertical="top" wrapText="1" readingOrder="1"/>
    </xf>
    <xf numFmtId="3" fontId="15" fillId="4" borderId="16" xfId="0" applyNumberFormat="1" applyFont="1" applyFill="1" applyBorder="1" applyAlignment="1">
      <alignment horizontal="center" vertical="top" wrapText="1" readingOrder="1"/>
    </xf>
    <xf numFmtId="3" fontId="10" fillId="0" borderId="5" xfId="0" applyNumberFormat="1" applyFont="1" applyBorder="1" applyAlignment="1">
      <alignment horizontal="center"/>
    </xf>
    <xf numFmtId="3" fontId="18" fillId="7" borderId="17" xfId="0" applyNumberFormat="1" applyFont="1" applyFill="1" applyBorder="1" applyAlignment="1">
      <alignment wrapText="1" readingOrder="1"/>
    </xf>
    <xf numFmtId="3" fontId="0" fillId="8" borderId="1" xfId="0" applyNumberFormat="1" applyFill="1" applyBorder="1" applyAlignment="1"/>
    <xf numFmtId="9" fontId="10" fillId="0" borderId="2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 wrapText="1" readingOrder="1"/>
    </xf>
    <xf numFmtId="0" fontId="1" fillId="0" borderId="0" xfId="0" applyFont="1">
      <alignment vertical="top"/>
    </xf>
    <xf numFmtId="0" fontId="0" fillId="0" borderId="18" xfId="0" applyNumberFormat="1" applyBorder="1" applyAlignment="1"/>
    <xf numFmtId="0" fontId="0" fillId="0" borderId="19" xfId="0" applyNumberFormat="1" applyBorder="1" applyAlignment="1"/>
    <xf numFmtId="0" fontId="0" fillId="0" borderId="0" xfId="0" applyFill="1">
      <alignment vertical="top"/>
    </xf>
    <xf numFmtId="0" fontId="17" fillId="5" borderId="8" xfId="0" applyFont="1" applyFill="1" applyBorder="1" applyAlignment="1">
      <alignment horizontal="left" vertical="top" wrapText="1" readingOrder="1"/>
    </xf>
    <xf numFmtId="3" fontId="17" fillId="5" borderId="13" xfId="0" applyNumberFormat="1" applyFont="1" applyFill="1" applyBorder="1" applyAlignment="1">
      <alignment horizontal="center" wrapText="1" readingOrder="1"/>
    </xf>
    <xf numFmtId="9" fontId="17" fillId="5" borderId="1" xfId="0" applyNumberFormat="1" applyFont="1" applyFill="1" applyBorder="1" applyAlignment="1">
      <alignment horizontal="center" wrapText="1" readingOrder="1"/>
    </xf>
    <xf numFmtId="9" fontId="17" fillId="5" borderId="1" xfId="0" applyNumberFormat="1" applyFont="1" applyFill="1" applyBorder="1" applyAlignment="1">
      <alignment horizontal="center" vertical="top" wrapText="1" readingOrder="1"/>
    </xf>
    <xf numFmtId="9" fontId="17" fillId="5" borderId="15" xfId="0" applyNumberFormat="1" applyFont="1" applyFill="1" applyBorder="1" applyAlignment="1">
      <alignment horizontal="center" wrapText="1" readingOrder="1"/>
    </xf>
    <xf numFmtId="3" fontId="10" fillId="0" borderId="3" xfId="0" applyNumberFormat="1" applyFont="1" applyBorder="1" applyAlignment="1">
      <alignment horizontal="center"/>
    </xf>
    <xf numFmtId="3" fontId="17" fillId="5" borderId="8" xfId="0" applyNumberFormat="1" applyFont="1" applyFill="1" applyBorder="1" applyAlignment="1">
      <alignment horizontal="center" wrapText="1" readingOrder="1"/>
    </xf>
    <xf numFmtId="0" fontId="5" fillId="13" borderId="1" xfId="0" applyFont="1" applyFill="1" applyBorder="1" applyAlignment="1">
      <alignment vertical="top"/>
    </xf>
    <xf numFmtId="164" fontId="0" fillId="5" borderId="1" xfId="0" applyNumberFormat="1" applyFill="1" applyBorder="1">
      <alignment vertical="top"/>
    </xf>
    <xf numFmtId="3" fontId="18" fillId="0" borderId="1" xfId="0" applyNumberFormat="1" applyFont="1" applyFill="1" applyBorder="1" applyAlignment="1">
      <alignment horizontal="right" wrapText="1" readingOrder="1"/>
    </xf>
    <xf numFmtId="3" fontId="0" fillId="5" borderId="1" xfId="0" applyNumberFormat="1" applyFill="1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164" fontId="0" fillId="0" borderId="0" xfId="0" applyNumberFormat="1">
      <alignment vertical="top"/>
    </xf>
    <xf numFmtId="3" fontId="1" fillId="0" borderId="1" xfId="0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4" fillId="14" borderId="1" xfId="0" applyFont="1" applyFill="1" applyBorder="1" applyAlignment="1">
      <alignment horizontal="left" vertical="top"/>
    </xf>
    <xf numFmtId="0" fontId="12" fillId="15" borderId="10" xfId="0" applyFont="1" applyFill="1" applyBorder="1" applyAlignment="1">
      <alignment horizontal="center" vertical="top" wrapText="1" readingOrder="1"/>
    </xf>
    <xf numFmtId="0" fontId="12" fillId="15" borderId="11" xfId="0" applyFont="1" applyFill="1" applyBorder="1" applyAlignment="1">
      <alignment horizontal="center" vertical="top" wrapText="1" readingOrder="1"/>
    </xf>
    <xf numFmtId="0" fontId="12" fillId="15" borderId="20" xfId="0" applyFont="1" applyFill="1" applyBorder="1" applyAlignment="1">
      <alignment horizontal="center" vertical="top" wrapText="1" readingOrder="1"/>
    </xf>
    <xf numFmtId="0" fontId="15" fillId="16" borderId="5" xfId="0" applyFont="1" applyFill="1" applyBorder="1" applyAlignment="1">
      <alignment horizontal="center" vertical="top" readingOrder="1"/>
    </xf>
    <xf numFmtId="0" fontId="15" fillId="16" borderId="6" xfId="0" applyFont="1" applyFill="1" applyBorder="1" applyAlignment="1">
      <alignment horizontal="center" vertical="top" readingOrder="1"/>
    </xf>
    <xf numFmtId="0" fontId="15" fillId="16" borderId="7" xfId="0" applyFont="1" applyFill="1" applyBorder="1" applyAlignment="1">
      <alignment horizontal="center" vertical="top" readingOrder="1"/>
    </xf>
    <xf numFmtId="0" fontId="15" fillId="15" borderId="10" xfId="0" applyFont="1" applyFill="1" applyBorder="1" applyAlignment="1">
      <alignment horizontal="center" vertical="top" wrapText="1" readingOrder="1"/>
    </xf>
    <xf numFmtId="0" fontId="15" fillId="15" borderId="11" xfId="0" applyFont="1" applyFill="1" applyBorder="1" applyAlignment="1">
      <alignment horizontal="center" vertical="top" wrapText="1" readingOrder="1"/>
    </xf>
    <xf numFmtId="0" fontId="15" fillId="15" borderId="20" xfId="0" applyFont="1" applyFill="1" applyBorder="1" applyAlignment="1">
      <alignment horizontal="center" vertical="top" wrapText="1" readingOrder="1"/>
    </xf>
    <xf numFmtId="0" fontId="15" fillId="6" borderId="5" xfId="0" applyFont="1" applyFill="1" applyBorder="1" applyAlignment="1">
      <alignment horizontal="center" vertical="top" readingOrder="1"/>
    </xf>
    <xf numFmtId="0" fontId="15" fillId="6" borderId="6" xfId="0" applyFont="1" applyFill="1" applyBorder="1" applyAlignment="1">
      <alignment horizontal="center" vertical="top" readingOrder="1"/>
    </xf>
    <xf numFmtId="0" fontId="15" fillId="6" borderId="7" xfId="0" applyFont="1" applyFill="1" applyBorder="1" applyAlignment="1">
      <alignment horizontal="center" vertical="top" readingOrder="1"/>
    </xf>
    <xf numFmtId="0" fontId="18" fillId="4" borderId="12" xfId="0" applyFont="1" applyFill="1" applyBorder="1" applyAlignment="1">
      <alignment horizontal="left" vertical="center" wrapText="1" readingOrder="1"/>
    </xf>
    <xf numFmtId="0" fontId="18" fillId="4" borderId="13" xfId="0" applyFont="1" applyFill="1" applyBorder="1" applyAlignment="1">
      <alignment horizontal="left" vertical="center" wrapText="1" readingOrder="1"/>
    </xf>
    <xf numFmtId="0" fontId="18" fillId="4" borderId="15" xfId="0" applyFont="1" applyFill="1" applyBorder="1" applyAlignment="1">
      <alignment horizontal="left" vertical="center" wrapText="1" readingOrder="1"/>
    </xf>
    <xf numFmtId="0" fontId="17" fillId="17" borderId="10" xfId="0" applyFont="1" applyFill="1" applyBorder="1" applyAlignment="1">
      <alignment horizontal="center" vertical="top" wrapText="1" readingOrder="1"/>
    </xf>
    <xf numFmtId="0" fontId="17" fillId="17" borderId="11" xfId="0" applyFont="1" applyFill="1" applyBorder="1" applyAlignment="1">
      <alignment horizontal="center" vertical="top" wrapText="1" readingOrder="1"/>
    </xf>
    <xf numFmtId="0" fontId="17" fillId="17" borderId="20" xfId="0" applyFont="1" applyFill="1" applyBorder="1" applyAlignment="1">
      <alignment horizontal="center" vertical="top" wrapText="1" readingOrder="1"/>
    </xf>
    <xf numFmtId="0" fontId="8" fillId="4" borderId="10" xfId="0" applyFont="1" applyFill="1" applyBorder="1" applyAlignment="1">
      <alignment horizontal="center" vertical="top" wrapText="1" readingOrder="1"/>
    </xf>
    <xf numFmtId="0" fontId="8" fillId="4" borderId="20" xfId="0" applyFont="1" applyFill="1" applyBorder="1" applyAlignment="1">
      <alignment horizontal="center" vertical="top" wrapText="1" readingOrder="1"/>
    </xf>
    <xf numFmtId="0" fontId="8" fillId="4" borderId="12" xfId="0" applyFont="1" applyFill="1" applyBorder="1" applyAlignment="1">
      <alignment horizontal="center" vertical="center" wrapText="1" readingOrder="1"/>
    </xf>
    <xf numFmtId="0" fontId="8" fillId="4" borderId="13" xfId="0" applyFont="1" applyFill="1" applyBorder="1" applyAlignment="1">
      <alignment horizontal="center" vertical="center" wrapText="1" readingOrder="1"/>
    </xf>
    <xf numFmtId="0" fontId="8" fillId="4" borderId="15" xfId="0" applyFont="1" applyFill="1" applyBorder="1" applyAlignment="1">
      <alignment horizontal="center" vertical="center" wrapText="1" readingOrder="1"/>
    </xf>
    <xf numFmtId="0" fontId="15" fillId="18" borderId="10" xfId="0" applyFont="1" applyFill="1" applyBorder="1" applyAlignment="1">
      <alignment horizontal="center" vertical="top" wrapText="1" readingOrder="1"/>
    </xf>
    <xf numFmtId="0" fontId="15" fillId="18" borderId="11" xfId="0" applyFont="1" applyFill="1" applyBorder="1" applyAlignment="1">
      <alignment horizontal="center" vertical="top" wrapText="1" readingOrder="1"/>
    </xf>
    <xf numFmtId="0" fontId="15" fillId="18" borderId="20" xfId="0" applyFont="1" applyFill="1" applyBorder="1" applyAlignment="1">
      <alignment horizontal="center" vertical="top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8" fillId="4" borderId="21" xfId="0" applyFont="1" applyFill="1" applyBorder="1" applyAlignment="1">
      <alignment horizontal="center" vertical="top" wrapText="1" readingOrder="1"/>
    </xf>
    <xf numFmtId="0" fontId="8" fillId="4" borderId="11" xfId="0" applyFont="1" applyFill="1" applyBorder="1" applyAlignment="1">
      <alignment horizontal="center" vertical="top" wrapText="1" readingOrder="1"/>
    </xf>
    <xf numFmtId="0" fontId="1" fillId="4" borderId="1" xfId="0" applyFont="1" applyFill="1" applyBorder="1" applyAlignment="1">
      <alignment horizontal="center" vertical="top"/>
    </xf>
    <xf numFmtId="0" fontId="15" fillId="7" borderId="16" xfId="0" applyFont="1" applyFill="1" applyBorder="1" applyAlignment="1">
      <alignment horizontal="center" vertical="center" wrapText="1" readingOrder="1"/>
    </xf>
    <xf numFmtId="0" fontId="15" fillId="7" borderId="17" xfId="0" applyFont="1" applyFill="1" applyBorder="1" applyAlignment="1">
      <alignment horizontal="center" vertical="center" wrapText="1" readingOrder="1"/>
    </xf>
    <xf numFmtId="0" fontId="15" fillId="7" borderId="22" xfId="0" applyFont="1" applyFill="1" applyBorder="1" applyAlignment="1">
      <alignment horizontal="center" vertical="center" wrapText="1" readingOrder="1"/>
    </xf>
  </cellXfs>
  <cellStyles count="4">
    <cellStyle name="Normal" xfId="0" builtinId="0"/>
    <cellStyle name="Normal 3" xfId="1"/>
    <cellStyle name="Normal 8" xfId="2"/>
    <cellStyle name="Normal_Sheet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5"/>
  <sheetViews>
    <sheetView tabSelected="1" zoomScale="75" zoomScaleNormal="75" workbookViewId="0"/>
  </sheetViews>
  <sheetFormatPr defaultRowHeight="12.75" x14ac:dyDescent="0.2"/>
  <cols>
    <col min="2" max="2" width="28" bestFit="1" customWidth="1"/>
    <col min="3" max="3" width="34.42578125" bestFit="1" customWidth="1"/>
    <col min="4" max="18" width="12.7109375" style="62" bestFit="1" customWidth="1"/>
    <col min="19" max="19" width="10.5703125" style="62" bestFit="1" customWidth="1"/>
  </cols>
  <sheetData>
    <row r="1" spans="2:19" ht="15.75" x14ac:dyDescent="0.25">
      <c r="B1" s="2" t="s">
        <v>245</v>
      </c>
    </row>
    <row r="3" spans="2:19" s="8" customFormat="1" x14ac:dyDescent="0.2">
      <c r="B3" s="18"/>
      <c r="C3" s="18"/>
      <c r="D3" s="66" t="s">
        <v>229</v>
      </c>
      <c r="E3" s="66" t="s">
        <v>230</v>
      </c>
      <c r="F3" s="66" t="s">
        <v>231</v>
      </c>
      <c r="G3" s="66" t="s">
        <v>232</v>
      </c>
      <c r="H3" s="66" t="s">
        <v>233</v>
      </c>
      <c r="I3" s="66" t="s">
        <v>234</v>
      </c>
      <c r="J3" s="66" t="s">
        <v>235</v>
      </c>
      <c r="K3" s="66" t="s">
        <v>236</v>
      </c>
      <c r="L3" s="66" t="s">
        <v>237</v>
      </c>
      <c r="M3" s="66" t="s">
        <v>238</v>
      </c>
      <c r="N3" s="66" t="s">
        <v>239</v>
      </c>
      <c r="O3" s="66" t="s">
        <v>240</v>
      </c>
      <c r="P3" s="66" t="s">
        <v>241</v>
      </c>
      <c r="Q3" s="66" t="s">
        <v>242</v>
      </c>
      <c r="R3" s="67" t="s">
        <v>246</v>
      </c>
      <c r="S3" s="67" t="s">
        <v>247</v>
      </c>
    </row>
    <row r="4" spans="2:19" s="8" customFormat="1" x14ac:dyDescent="0.2">
      <c r="B4" s="115" t="s">
        <v>255</v>
      </c>
      <c r="C4" s="15" t="s">
        <v>256</v>
      </c>
      <c r="D4" s="68">
        <v>287</v>
      </c>
      <c r="E4" s="68">
        <v>505</v>
      </c>
      <c r="F4" s="68">
        <v>601</v>
      </c>
      <c r="G4" s="68">
        <v>730</v>
      </c>
      <c r="H4" s="68">
        <v>638</v>
      </c>
      <c r="I4" s="68">
        <v>520</v>
      </c>
      <c r="J4" s="68">
        <v>587</v>
      </c>
      <c r="K4" s="68">
        <v>286</v>
      </c>
      <c r="L4" s="68">
        <v>390</v>
      </c>
      <c r="M4" s="68">
        <v>342</v>
      </c>
      <c r="N4" s="68">
        <v>473</v>
      </c>
      <c r="O4" s="68">
        <v>1326</v>
      </c>
      <c r="P4" s="68">
        <v>712</v>
      </c>
      <c r="Q4" s="68">
        <v>892</v>
      </c>
      <c r="R4" s="68">
        <v>1178</v>
      </c>
      <c r="S4" s="68">
        <f>SUM(D4:R4)</f>
        <v>9467</v>
      </c>
    </row>
    <row r="5" spans="2:19" s="8" customFormat="1" x14ac:dyDescent="0.2">
      <c r="B5" s="116"/>
      <c r="C5" s="15" t="s">
        <v>257</v>
      </c>
      <c r="D5" s="68">
        <v>0</v>
      </c>
      <c r="E5" s="68">
        <v>0</v>
      </c>
      <c r="F5" s="68">
        <v>0</v>
      </c>
      <c r="G5" s="68">
        <v>1</v>
      </c>
      <c r="H5" s="68">
        <v>0</v>
      </c>
      <c r="I5" s="68">
        <v>1</v>
      </c>
      <c r="J5" s="68">
        <v>1</v>
      </c>
      <c r="K5" s="68">
        <v>1</v>
      </c>
      <c r="L5" s="68">
        <v>0</v>
      </c>
      <c r="M5" s="68">
        <v>10</v>
      </c>
      <c r="N5" s="68">
        <v>-1</v>
      </c>
      <c r="O5" s="68">
        <v>-1</v>
      </c>
      <c r="P5" s="68">
        <v>1</v>
      </c>
      <c r="Q5" s="68">
        <v>0</v>
      </c>
      <c r="R5" s="68">
        <v>0</v>
      </c>
      <c r="S5" s="68">
        <f t="shared" ref="S5:S23" si="0">SUM(D5:R5)</f>
        <v>13</v>
      </c>
    </row>
    <row r="6" spans="2:19" s="9" customFormat="1" x14ac:dyDescent="0.2">
      <c r="B6" s="117"/>
      <c r="C6" s="16" t="s">
        <v>243</v>
      </c>
      <c r="D6" s="69">
        <f>SUM(D4:D5)</f>
        <v>287</v>
      </c>
      <c r="E6" s="69">
        <f t="shared" ref="E6:R6" si="1">SUM(E4:E5)</f>
        <v>505</v>
      </c>
      <c r="F6" s="69">
        <f t="shared" si="1"/>
        <v>601</v>
      </c>
      <c r="G6" s="69">
        <f t="shared" si="1"/>
        <v>731</v>
      </c>
      <c r="H6" s="69">
        <f t="shared" si="1"/>
        <v>638</v>
      </c>
      <c r="I6" s="69">
        <f t="shared" si="1"/>
        <v>521</v>
      </c>
      <c r="J6" s="69">
        <f t="shared" si="1"/>
        <v>588</v>
      </c>
      <c r="K6" s="69">
        <f t="shared" si="1"/>
        <v>287</v>
      </c>
      <c r="L6" s="69">
        <f t="shared" si="1"/>
        <v>390</v>
      </c>
      <c r="M6" s="69">
        <f t="shared" si="1"/>
        <v>352</v>
      </c>
      <c r="N6" s="69">
        <f t="shared" si="1"/>
        <v>472</v>
      </c>
      <c r="O6" s="69">
        <f t="shared" si="1"/>
        <v>1325</v>
      </c>
      <c r="P6" s="69">
        <f t="shared" si="1"/>
        <v>713</v>
      </c>
      <c r="Q6" s="69">
        <f t="shared" si="1"/>
        <v>892</v>
      </c>
      <c r="R6" s="69">
        <f t="shared" si="1"/>
        <v>1178</v>
      </c>
      <c r="S6" s="69">
        <f t="shared" si="0"/>
        <v>9480</v>
      </c>
    </row>
    <row r="7" spans="2:19" s="8" customFormat="1" x14ac:dyDescent="0.2">
      <c r="B7" s="115" t="s">
        <v>258</v>
      </c>
      <c r="C7" s="15" t="s">
        <v>259</v>
      </c>
      <c r="D7" s="68">
        <v>388</v>
      </c>
      <c r="E7" s="68">
        <v>403</v>
      </c>
      <c r="F7" s="68">
        <v>169</v>
      </c>
      <c r="G7" s="68">
        <v>475</v>
      </c>
      <c r="H7" s="68">
        <v>516</v>
      </c>
      <c r="I7" s="68">
        <v>435</v>
      </c>
      <c r="J7" s="68">
        <v>332</v>
      </c>
      <c r="K7" s="68">
        <v>96</v>
      </c>
      <c r="L7" s="68">
        <v>272</v>
      </c>
      <c r="M7" s="68">
        <v>234</v>
      </c>
      <c r="N7" s="68">
        <v>211</v>
      </c>
      <c r="O7" s="68">
        <v>83</v>
      </c>
      <c r="P7" s="68">
        <v>45</v>
      </c>
      <c r="Q7" s="68">
        <v>75</v>
      </c>
      <c r="R7" s="68">
        <v>84</v>
      </c>
      <c r="S7" s="68">
        <f t="shared" si="0"/>
        <v>3818</v>
      </c>
    </row>
    <row r="8" spans="2:19" s="8" customFormat="1" x14ac:dyDescent="0.2">
      <c r="B8" s="116"/>
      <c r="C8" s="15" t="s">
        <v>260</v>
      </c>
      <c r="D8" s="68">
        <v>151</v>
      </c>
      <c r="E8" s="68">
        <v>175</v>
      </c>
      <c r="F8" s="68">
        <v>198</v>
      </c>
      <c r="G8" s="68">
        <v>245</v>
      </c>
      <c r="H8" s="68">
        <v>126</v>
      </c>
      <c r="I8" s="68">
        <v>194</v>
      </c>
      <c r="J8" s="68">
        <v>76</v>
      </c>
      <c r="K8" s="68">
        <v>63</v>
      </c>
      <c r="L8" s="68">
        <v>68</v>
      </c>
      <c r="M8" s="68">
        <v>81</v>
      </c>
      <c r="N8" s="68">
        <v>56</v>
      </c>
      <c r="O8" s="68">
        <v>37</v>
      </c>
      <c r="P8" s="68">
        <v>30</v>
      </c>
      <c r="Q8" s="68">
        <v>72</v>
      </c>
      <c r="R8" s="68">
        <v>106</v>
      </c>
      <c r="S8" s="68">
        <f t="shared" si="0"/>
        <v>1678</v>
      </c>
    </row>
    <row r="9" spans="2:19" s="8" customFormat="1" x14ac:dyDescent="0.2">
      <c r="B9" s="116"/>
      <c r="C9" s="15" t="s">
        <v>257</v>
      </c>
      <c r="D9" s="68">
        <v>51</v>
      </c>
      <c r="E9" s="68">
        <v>29</v>
      </c>
      <c r="F9" s="68">
        <v>34</v>
      </c>
      <c r="G9" s="68">
        <v>76</v>
      </c>
      <c r="H9" s="68">
        <v>45</v>
      </c>
      <c r="I9" s="68">
        <v>126</v>
      </c>
      <c r="J9" s="68">
        <v>59</v>
      </c>
      <c r="K9" s="68">
        <v>45</v>
      </c>
      <c r="L9" s="68">
        <v>28</v>
      </c>
      <c r="M9" s="68">
        <v>54</v>
      </c>
      <c r="N9" s="68">
        <v>20</v>
      </c>
      <c r="O9" s="68">
        <v>71</v>
      </c>
      <c r="P9" s="68">
        <v>87</v>
      </c>
      <c r="Q9" s="68">
        <v>34</v>
      </c>
      <c r="R9" s="68">
        <v>44</v>
      </c>
      <c r="S9" s="68">
        <f t="shared" si="0"/>
        <v>803</v>
      </c>
    </row>
    <row r="10" spans="2:19" s="9" customFormat="1" x14ac:dyDescent="0.2">
      <c r="B10" s="117"/>
      <c r="C10" s="16" t="s">
        <v>243</v>
      </c>
      <c r="D10" s="69">
        <f>SUM(D7:D9)</f>
        <v>590</v>
      </c>
      <c r="E10" s="69">
        <f t="shared" ref="E10:R10" si="2">SUM(E7:E9)</f>
        <v>607</v>
      </c>
      <c r="F10" s="69">
        <f t="shared" si="2"/>
        <v>401</v>
      </c>
      <c r="G10" s="69">
        <f t="shared" si="2"/>
        <v>796</v>
      </c>
      <c r="H10" s="69">
        <f t="shared" si="2"/>
        <v>687</v>
      </c>
      <c r="I10" s="69">
        <f t="shared" si="2"/>
        <v>755</v>
      </c>
      <c r="J10" s="69">
        <f t="shared" si="2"/>
        <v>467</v>
      </c>
      <c r="K10" s="69">
        <f t="shared" si="2"/>
        <v>204</v>
      </c>
      <c r="L10" s="69">
        <f t="shared" si="2"/>
        <v>368</v>
      </c>
      <c r="M10" s="69">
        <f t="shared" si="2"/>
        <v>369</v>
      </c>
      <c r="N10" s="69">
        <f t="shared" si="2"/>
        <v>287</v>
      </c>
      <c r="O10" s="69">
        <f t="shared" si="2"/>
        <v>191</v>
      </c>
      <c r="P10" s="69">
        <f t="shared" si="2"/>
        <v>162</v>
      </c>
      <c r="Q10" s="69">
        <f t="shared" si="2"/>
        <v>181</v>
      </c>
      <c r="R10" s="69">
        <f t="shared" si="2"/>
        <v>234</v>
      </c>
      <c r="S10" s="69">
        <f t="shared" si="0"/>
        <v>6299</v>
      </c>
    </row>
    <row r="11" spans="2:19" s="8" customFormat="1" x14ac:dyDescent="0.2">
      <c r="B11" s="115" t="s">
        <v>261</v>
      </c>
      <c r="C11" s="15" t="s">
        <v>259</v>
      </c>
      <c r="D11" s="68">
        <v>378</v>
      </c>
      <c r="E11" s="68">
        <v>437</v>
      </c>
      <c r="F11" s="68">
        <v>445</v>
      </c>
      <c r="G11" s="68">
        <v>530</v>
      </c>
      <c r="H11" s="68">
        <v>482</v>
      </c>
      <c r="I11" s="68">
        <v>551</v>
      </c>
      <c r="J11" s="68">
        <v>208</v>
      </c>
      <c r="K11" s="68">
        <v>162</v>
      </c>
      <c r="L11" s="68">
        <v>181</v>
      </c>
      <c r="M11" s="68">
        <v>144</v>
      </c>
      <c r="N11" s="68">
        <v>115</v>
      </c>
      <c r="O11" s="68">
        <v>260</v>
      </c>
      <c r="P11" s="68">
        <v>318</v>
      </c>
      <c r="Q11" s="68">
        <v>207</v>
      </c>
      <c r="R11" s="68">
        <v>265</v>
      </c>
      <c r="S11" s="68">
        <f t="shared" si="0"/>
        <v>4683</v>
      </c>
    </row>
    <row r="12" spans="2:19" s="8" customFormat="1" x14ac:dyDescent="0.2">
      <c r="B12" s="116"/>
      <c r="C12" s="15" t="s">
        <v>260</v>
      </c>
      <c r="D12" s="68">
        <v>278</v>
      </c>
      <c r="E12" s="68">
        <v>275</v>
      </c>
      <c r="F12" s="68">
        <v>151</v>
      </c>
      <c r="G12" s="68">
        <v>202</v>
      </c>
      <c r="H12" s="68">
        <v>189</v>
      </c>
      <c r="I12" s="68">
        <v>229</v>
      </c>
      <c r="J12" s="68">
        <v>76</v>
      </c>
      <c r="K12" s="68">
        <v>50</v>
      </c>
      <c r="L12" s="68">
        <v>58</v>
      </c>
      <c r="M12" s="68">
        <v>45</v>
      </c>
      <c r="N12" s="68">
        <v>56</v>
      </c>
      <c r="O12" s="68">
        <v>39</v>
      </c>
      <c r="P12" s="68">
        <v>146</v>
      </c>
      <c r="Q12" s="68">
        <v>44</v>
      </c>
      <c r="R12" s="68">
        <v>43</v>
      </c>
      <c r="S12" s="68">
        <f t="shared" si="0"/>
        <v>1881</v>
      </c>
    </row>
    <row r="13" spans="2:19" s="8" customFormat="1" x14ac:dyDescent="0.2">
      <c r="B13" s="116"/>
      <c r="C13" s="15" t="s">
        <v>257</v>
      </c>
      <c r="D13" s="68">
        <v>41</v>
      </c>
      <c r="E13" s="68">
        <v>21</v>
      </c>
      <c r="F13" s="68">
        <v>39</v>
      </c>
      <c r="G13" s="68">
        <v>49</v>
      </c>
      <c r="H13" s="68">
        <v>95</v>
      </c>
      <c r="I13" s="68">
        <v>141</v>
      </c>
      <c r="J13" s="68">
        <v>24</v>
      </c>
      <c r="K13" s="68">
        <v>23</v>
      </c>
      <c r="L13" s="68">
        <v>55</v>
      </c>
      <c r="M13" s="68">
        <v>21</v>
      </c>
      <c r="N13" s="68">
        <v>149</v>
      </c>
      <c r="O13" s="68">
        <v>32</v>
      </c>
      <c r="P13" s="68">
        <v>91</v>
      </c>
      <c r="Q13" s="68">
        <v>39</v>
      </c>
      <c r="R13" s="68">
        <v>105</v>
      </c>
      <c r="S13" s="68">
        <f t="shared" si="0"/>
        <v>925</v>
      </c>
    </row>
    <row r="14" spans="2:19" s="9" customFormat="1" x14ac:dyDescent="0.2">
      <c r="B14" s="117"/>
      <c r="C14" s="16" t="s">
        <v>243</v>
      </c>
      <c r="D14" s="69">
        <f>SUM(D11:D13)</f>
        <v>697</v>
      </c>
      <c r="E14" s="69">
        <f t="shared" ref="E14:R14" si="3">SUM(E11:E13)</f>
        <v>733</v>
      </c>
      <c r="F14" s="69">
        <f t="shared" si="3"/>
        <v>635</v>
      </c>
      <c r="G14" s="69">
        <f t="shared" si="3"/>
        <v>781</v>
      </c>
      <c r="H14" s="69">
        <f t="shared" si="3"/>
        <v>766</v>
      </c>
      <c r="I14" s="69">
        <f t="shared" si="3"/>
        <v>921</v>
      </c>
      <c r="J14" s="69">
        <f t="shared" si="3"/>
        <v>308</v>
      </c>
      <c r="K14" s="69">
        <f t="shared" si="3"/>
        <v>235</v>
      </c>
      <c r="L14" s="69">
        <f t="shared" si="3"/>
        <v>294</v>
      </c>
      <c r="M14" s="69">
        <f t="shared" si="3"/>
        <v>210</v>
      </c>
      <c r="N14" s="69">
        <f t="shared" si="3"/>
        <v>320</v>
      </c>
      <c r="O14" s="69">
        <f t="shared" si="3"/>
        <v>331</v>
      </c>
      <c r="P14" s="69">
        <f t="shared" si="3"/>
        <v>555</v>
      </c>
      <c r="Q14" s="69">
        <f t="shared" si="3"/>
        <v>290</v>
      </c>
      <c r="R14" s="69">
        <f t="shared" si="3"/>
        <v>413</v>
      </c>
      <c r="S14" s="69">
        <f t="shared" si="0"/>
        <v>7489</v>
      </c>
    </row>
    <row r="15" spans="2:19" s="8" customFormat="1" x14ac:dyDescent="0.2">
      <c r="B15" s="115" t="s">
        <v>262</v>
      </c>
      <c r="C15" s="15" t="s">
        <v>259</v>
      </c>
      <c r="D15" s="68">
        <v>250</v>
      </c>
      <c r="E15" s="68">
        <v>182</v>
      </c>
      <c r="F15" s="68">
        <v>470</v>
      </c>
      <c r="G15" s="68">
        <v>412</v>
      </c>
      <c r="H15" s="68">
        <v>335</v>
      </c>
      <c r="I15" s="68">
        <v>395</v>
      </c>
      <c r="J15" s="68">
        <v>495</v>
      </c>
      <c r="K15" s="68">
        <v>559</v>
      </c>
      <c r="L15" s="68">
        <v>605</v>
      </c>
      <c r="M15" s="68">
        <v>467</v>
      </c>
      <c r="N15" s="68">
        <v>232</v>
      </c>
      <c r="O15" s="68">
        <v>392</v>
      </c>
      <c r="P15" s="68">
        <v>299</v>
      </c>
      <c r="Q15" s="68">
        <v>373</v>
      </c>
      <c r="R15" s="68">
        <v>263</v>
      </c>
      <c r="S15" s="68">
        <f t="shared" si="0"/>
        <v>5729</v>
      </c>
    </row>
    <row r="16" spans="2:19" s="8" customFormat="1" x14ac:dyDescent="0.2">
      <c r="B16" s="116"/>
      <c r="C16" s="15" t="s">
        <v>260</v>
      </c>
      <c r="D16" s="68">
        <v>302</v>
      </c>
      <c r="E16" s="68">
        <v>354</v>
      </c>
      <c r="F16" s="68">
        <v>210</v>
      </c>
      <c r="G16" s="68">
        <v>231</v>
      </c>
      <c r="H16" s="68">
        <v>154</v>
      </c>
      <c r="I16" s="68">
        <v>232</v>
      </c>
      <c r="J16" s="68">
        <v>143</v>
      </c>
      <c r="K16" s="68">
        <v>143</v>
      </c>
      <c r="L16" s="68">
        <v>182</v>
      </c>
      <c r="M16" s="68">
        <v>320</v>
      </c>
      <c r="N16" s="68">
        <v>113</v>
      </c>
      <c r="O16" s="68">
        <v>171</v>
      </c>
      <c r="P16" s="68">
        <v>129</v>
      </c>
      <c r="Q16" s="68">
        <v>92</v>
      </c>
      <c r="R16" s="68">
        <v>203</v>
      </c>
      <c r="S16" s="68">
        <f t="shared" si="0"/>
        <v>2979</v>
      </c>
    </row>
    <row r="17" spans="2:20" s="8" customFormat="1" x14ac:dyDescent="0.2">
      <c r="B17" s="116"/>
      <c r="C17" s="15" t="s">
        <v>257</v>
      </c>
      <c r="D17" s="68">
        <v>26</v>
      </c>
      <c r="E17" s="68">
        <v>40</v>
      </c>
      <c r="F17" s="68">
        <v>18</v>
      </c>
      <c r="G17" s="68">
        <v>99</v>
      </c>
      <c r="H17" s="68">
        <v>163</v>
      </c>
      <c r="I17" s="68">
        <v>101</v>
      </c>
      <c r="J17" s="68">
        <v>177</v>
      </c>
      <c r="K17" s="68">
        <v>80</v>
      </c>
      <c r="L17" s="68">
        <v>42</v>
      </c>
      <c r="M17" s="68">
        <v>60</v>
      </c>
      <c r="N17" s="68">
        <v>67</v>
      </c>
      <c r="O17" s="68">
        <v>123</v>
      </c>
      <c r="P17" s="68">
        <v>86</v>
      </c>
      <c r="Q17" s="68">
        <v>69</v>
      </c>
      <c r="R17" s="68">
        <v>216</v>
      </c>
      <c r="S17" s="68">
        <f t="shared" si="0"/>
        <v>1367</v>
      </c>
    </row>
    <row r="18" spans="2:20" s="10" customFormat="1" x14ac:dyDescent="0.2">
      <c r="B18" s="117"/>
      <c r="C18" s="17" t="s">
        <v>243</v>
      </c>
      <c r="D18" s="70">
        <f>SUM(D15:D17)</f>
        <v>578</v>
      </c>
      <c r="E18" s="70">
        <f t="shared" ref="E18:R18" si="4">SUM(E15:E17)</f>
        <v>576</v>
      </c>
      <c r="F18" s="70">
        <f t="shared" si="4"/>
        <v>698</v>
      </c>
      <c r="G18" s="70">
        <f t="shared" si="4"/>
        <v>742</v>
      </c>
      <c r="H18" s="70">
        <f t="shared" si="4"/>
        <v>652</v>
      </c>
      <c r="I18" s="70">
        <f t="shared" si="4"/>
        <v>728</v>
      </c>
      <c r="J18" s="70">
        <f t="shared" si="4"/>
        <v>815</v>
      </c>
      <c r="K18" s="70">
        <f t="shared" si="4"/>
        <v>782</v>
      </c>
      <c r="L18" s="70">
        <f t="shared" si="4"/>
        <v>829</v>
      </c>
      <c r="M18" s="70">
        <f t="shared" si="4"/>
        <v>847</v>
      </c>
      <c r="N18" s="70">
        <f t="shared" si="4"/>
        <v>412</v>
      </c>
      <c r="O18" s="70">
        <f t="shared" si="4"/>
        <v>686</v>
      </c>
      <c r="P18" s="70">
        <f t="shared" si="4"/>
        <v>514</v>
      </c>
      <c r="Q18" s="70">
        <f t="shared" si="4"/>
        <v>534</v>
      </c>
      <c r="R18" s="70">
        <f t="shared" si="4"/>
        <v>682</v>
      </c>
      <c r="S18" s="70">
        <f t="shared" si="0"/>
        <v>10075</v>
      </c>
    </row>
    <row r="19" spans="2:20" s="8" customFormat="1" x14ac:dyDescent="0.2">
      <c r="B19" s="115" t="s">
        <v>263</v>
      </c>
      <c r="C19" s="15" t="s">
        <v>264</v>
      </c>
      <c r="D19" s="68">
        <v>8</v>
      </c>
      <c r="E19" s="68">
        <v>-1</v>
      </c>
      <c r="F19" s="68">
        <v>0</v>
      </c>
      <c r="G19" s="68">
        <v>1</v>
      </c>
      <c r="H19" s="68">
        <v>100</v>
      </c>
      <c r="I19" s="68">
        <v>305</v>
      </c>
      <c r="J19" s="68">
        <v>149</v>
      </c>
      <c r="K19" s="68">
        <v>100</v>
      </c>
      <c r="L19" s="68">
        <v>97</v>
      </c>
      <c r="M19" s="68">
        <v>57</v>
      </c>
      <c r="N19" s="68">
        <v>34</v>
      </c>
      <c r="O19" s="68">
        <v>15</v>
      </c>
      <c r="P19" s="68">
        <v>104</v>
      </c>
      <c r="Q19" s="68">
        <v>42</v>
      </c>
      <c r="R19" s="68">
        <v>92</v>
      </c>
      <c r="S19" s="68">
        <f t="shared" si="0"/>
        <v>1103</v>
      </c>
    </row>
    <row r="20" spans="2:20" s="8" customFormat="1" x14ac:dyDescent="0.2">
      <c r="B20" s="116"/>
      <c r="C20" s="15" t="s">
        <v>265</v>
      </c>
      <c r="D20" s="68">
        <v>337</v>
      </c>
      <c r="E20" s="68">
        <v>620</v>
      </c>
      <c r="F20" s="68">
        <v>151</v>
      </c>
      <c r="G20" s="68">
        <v>377</v>
      </c>
      <c r="H20" s="68">
        <v>267</v>
      </c>
      <c r="I20" s="68">
        <v>219</v>
      </c>
      <c r="J20" s="68">
        <v>190</v>
      </c>
      <c r="K20" s="68">
        <v>162</v>
      </c>
      <c r="L20" s="68">
        <v>206</v>
      </c>
      <c r="M20" s="68">
        <v>154</v>
      </c>
      <c r="N20" s="68">
        <v>151</v>
      </c>
      <c r="O20" s="68">
        <v>129</v>
      </c>
      <c r="P20" s="68">
        <v>239</v>
      </c>
      <c r="Q20" s="68">
        <v>201</v>
      </c>
      <c r="R20" s="114">
        <f>96+13</f>
        <v>109</v>
      </c>
      <c r="S20" s="68">
        <f t="shared" si="0"/>
        <v>3512</v>
      </c>
      <c r="T20" s="12"/>
    </row>
    <row r="21" spans="2:20" s="8" customFormat="1" x14ac:dyDescent="0.2">
      <c r="B21" s="116"/>
      <c r="C21" s="15" t="s">
        <v>260</v>
      </c>
      <c r="D21" s="68">
        <v>273</v>
      </c>
      <c r="E21" s="68">
        <v>317</v>
      </c>
      <c r="F21" s="68">
        <v>349</v>
      </c>
      <c r="G21" s="68">
        <v>474</v>
      </c>
      <c r="H21" s="68">
        <v>432</v>
      </c>
      <c r="I21" s="68">
        <v>576</v>
      </c>
      <c r="J21" s="68">
        <v>181</v>
      </c>
      <c r="K21" s="68">
        <v>289</v>
      </c>
      <c r="L21" s="68">
        <v>323</v>
      </c>
      <c r="M21" s="68">
        <v>379</v>
      </c>
      <c r="N21" s="68">
        <v>318</v>
      </c>
      <c r="O21" s="68">
        <v>335</v>
      </c>
      <c r="P21" s="68">
        <v>374</v>
      </c>
      <c r="Q21" s="68">
        <v>260</v>
      </c>
      <c r="R21" s="68">
        <v>164</v>
      </c>
      <c r="S21" s="68">
        <f t="shared" si="0"/>
        <v>5044</v>
      </c>
    </row>
    <row r="22" spans="2:20" s="8" customFormat="1" x14ac:dyDescent="0.2">
      <c r="B22" s="116"/>
      <c r="C22" s="15" t="s">
        <v>257</v>
      </c>
      <c r="D22" s="68">
        <v>35</v>
      </c>
      <c r="E22" s="68">
        <v>36</v>
      </c>
      <c r="F22" s="68">
        <v>63</v>
      </c>
      <c r="G22" s="68">
        <v>25</v>
      </c>
      <c r="H22" s="68">
        <v>124</v>
      </c>
      <c r="I22" s="68">
        <v>174</v>
      </c>
      <c r="J22" s="68">
        <v>82</v>
      </c>
      <c r="K22" s="68">
        <v>44</v>
      </c>
      <c r="L22" s="68">
        <v>29</v>
      </c>
      <c r="M22" s="68">
        <v>104</v>
      </c>
      <c r="N22" s="68">
        <v>53</v>
      </c>
      <c r="O22" s="68">
        <v>152</v>
      </c>
      <c r="P22" s="68">
        <v>150</v>
      </c>
      <c r="Q22" s="68">
        <v>176</v>
      </c>
      <c r="R22" s="68">
        <f>191-13</f>
        <v>178</v>
      </c>
      <c r="S22" s="68">
        <f t="shared" si="0"/>
        <v>1425</v>
      </c>
    </row>
    <row r="23" spans="2:20" s="10" customFormat="1" x14ac:dyDescent="0.2">
      <c r="B23" s="117"/>
      <c r="C23" s="17" t="s">
        <v>243</v>
      </c>
      <c r="D23" s="70">
        <f>SUM(D19:D22)</f>
        <v>653</v>
      </c>
      <c r="E23" s="70">
        <f t="shared" ref="E23:Q23" si="5">SUM(E19:E22)</f>
        <v>972</v>
      </c>
      <c r="F23" s="70">
        <f t="shared" si="5"/>
        <v>563</v>
      </c>
      <c r="G23" s="70">
        <f t="shared" si="5"/>
        <v>877</v>
      </c>
      <c r="H23" s="70">
        <f t="shared" si="5"/>
        <v>923</v>
      </c>
      <c r="I23" s="70">
        <f t="shared" si="5"/>
        <v>1274</v>
      </c>
      <c r="J23" s="70">
        <f t="shared" si="5"/>
        <v>602</v>
      </c>
      <c r="K23" s="70">
        <f t="shared" si="5"/>
        <v>595</v>
      </c>
      <c r="L23" s="70">
        <f t="shared" si="5"/>
        <v>655</v>
      </c>
      <c r="M23" s="70">
        <f t="shared" si="5"/>
        <v>694</v>
      </c>
      <c r="N23" s="70">
        <f t="shared" si="5"/>
        <v>556</v>
      </c>
      <c r="O23" s="70">
        <f t="shared" si="5"/>
        <v>631</v>
      </c>
      <c r="P23" s="70">
        <f t="shared" si="5"/>
        <v>867</v>
      </c>
      <c r="Q23" s="70">
        <f t="shared" si="5"/>
        <v>679</v>
      </c>
      <c r="R23" s="70">
        <f>SUM(R19:R22)</f>
        <v>543</v>
      </c>
      <c r="S23" s="70">
        <f t="shared" si="0"/>
        <v>11084</v>
      </c>
    </row>
    <row r="24" spans="2:20" s="8" customFormat="1" x14ac:dyDescent="0.2">
      <c r="B24" s="18"/>
      <c r="C24" s="18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</row>
    <row r="25" spans="2:20" s="8" customFormat="1" x14ac:dyDescent="0.2">
      <c r="B25" s="115" t="s">
        <v>248</v>
      </c>
      <c r="C25" s="15" t="s">
        <v>256</v>
      </c>
      <c r="D25" s="68">
        <f>D4+D19</f>
        <v>295</v>
      </c>
      <c r="E25" s="68">
        <f t="shared" ref="E25:R25" si="6">E4+E19</f>
        <v>504</v>
      </c>
      <c r="F25" s="68">
        <f t="shared" si="6"/>
        <v>601</v>
      </c>
      <c r="G25" s="68">
        <f t="shared" si="6"/>
        <v>731</v>
      </c>
      <c r="H25" s="68">
        <f t="shared" si="6"/>
        <v>738</v>
      </c>
      <c r="I25" s="68">
        <f t="shared" si="6"/>
        <v>825</v>
      </c>
      <c r="J25" s="68">
        <f t="shared" si="6"/>
        <v>736</v>
      </c>
      <c r="K25" s="68">
        <f t="shared" si="6"/>
        <v>386</v>
      </c>
      <c r="L25" s="68">
        <f t="shared" si="6"/>
        <v>487</v>
      </c>
      <c r="M25" s="68">
        <f t="shared" si="6"/>
        <v>399</v>
      </c>
      <c r="N25" s="68">
        <f t="shared" si="6"/>
        <v>507</v>
      </c>
      <c r="O25" s="68">
        <f t="shared" si="6"/>
        <v>1341</v>
      </c>
      <c r="P25" s="68">
        <f t="shared" si="6"/>
        <v>816</v>
      </c>
      <c r="Q25" s="68">
        <f t="shared" si="6"/>
        <v>934</v>
      </c>
      <c r="R25" s="68">
        <f t="shared" si="6"/>
        <v>1270</v>
      </c>
      <c r="S25" s="68">
        <f t="shared" ref="S25:S30" si="7">SUM(D25:R25)</f>
        <v>10570</v>
      </c>
    </row>
    <row r="26" spans="2:20" s="8" customFormat="1" x14ac:dyDescent="0.2">
      <c r="B26" s="116"/>
      <c r="C26" s="15" t="s">
        <v>259</v>
      </c>
      <c r="D26" s="68">
        <f>D7+D11+D15</f>
        <v>1016</v>
      </c>
      <c r="E26" s="68">
        <f t="shared" ref="E26:R26" si="8">E7+E11+E15</f>
        <v>1022</v>
      </c>
      <c r="F26" s="68">
        <f t="shared" si="8"/>
        <v>1084</v>
      </c>
      <c r="G26" s="68">
        <f t="shared" si="8"/>
        <v>1417</v>
      </c>
      <c r="H26" s="68">
        <f t="shared" si="8"/>
        <v>1333</v>
      </c>
      <c r="I26" s="68">
        <f t="shared" si="8"/>
        <v>1381</v>
      </c>
      <c r="J26" s="68">
        <f t="shared" si="8"/>
        <v>1035</v>
      </c>
      <c r="K26" s="68">
        <f t="shared" si="8"/>
        <v>817</v>
      </c>
      <c r="L26" s="68">
        <f t="shared" si="8"/>
        <v>1058</v>
      </c>
      <c r="M26" s="68">
        <f t="shared" si="8"/>
        <v>845</v>
      </c>
      <c r="N26" s="68">
        <f t="shared" si="8"/>
        <v>558</v>
      </c>
      <c r="O26" s="68">
        <f t="shared" si="8"/>
        <v>735</v>
      </c>
      <c r="P26" s="68">
        <f t="shared" si="8"/>
        <v>662</v>
      </c>
      <c r="Q26" s="68">
        <f t="shared" si="8"/>
        <v>655</v>
      </c>
      <c r="R26" s="68">
        <f t="shared" si="8"/>
        <v>612</v>
      </c>
      <c r="S26" s="68">
        <f t="shared" si="7"/>
        <v>14230</v>
      </c>
    </row>
    <row r="27" spans="2:20" s="8" customFormat="1" x14ac:dyDescent="0.2">
      <c r="B27" s="116"/>
      <c r="C27" s="15" t="s">
        <v>265</v>
      </c>
      <c r="D27" s="68">
        <f>D20</f>
        <v>337</v>
      </c>
      <c r="E27" s="68">
        <f t="shared" ref="E27:R27" si="9">E20</f>
        <v>620</v>
      </c>
      <c r="F27" s="68">
        <f t="shared" si="9"/>
        <v>151</v>
      </c>
      <c r="G27" s="68">
        <f t="shared" si="9"/>
        <v>377</v>
      </c>
      <c r="H27" s="68">
        <f t="shared" si="9"/>
        <v>267</v>
      </c>
      <c r="I27" s="68">
        <f t="shared" si="9"/>
        <v>219</v>
      </c>
      <c r="J27" s="68">
        <f t="shared" si="9"/>
        <v>190</v>
      </c>
      <c r="K27" s="68">
        <f t="shared" si="9"/>
        <v>162</v>
      </c>
      <c r="L27" s="68">
        <f t="shared" si="9"/>
        <v>206</v>
      </c>
      <c r="M27" s="68">
        <f t="shared" si="9"/>
        <v>154</v>
      </c>
      <c r="N27" s="68">
        <f t="shared" si="9"/>
        <v>151</v>
      </c>
      <c r="O27" s="68">
        <f t="shared" si="9"/>
        <v>129</v>
      </c>
      <c r="P27" s="68">
        <f t="shared" si="9"/>
        <v>239</v>
      </c>
      <c r="Q27" s="68">
        <f t="shared" si="9"/>
        <v>201</v>
      </c>
      <c r="R27" s="68">
        <f t="shared" si="9"/>
        <v>109</v>
      </c>
      <c r="S27" s="68">
        <f t="shared" si="7"/>
        <v>3512</v>
      </c>
    </row>
    <row r="28" spans="2:20" s="8" customFormat="1" x14ac:dyDescent="0.2">
      <c r="B28" s="116"/>
      <c r="C28" s="15" t="s">
        <v>260</v>
      </c>
      <c r="D28" s="68">
        <f>D8+D12+D16+D21</f>
        <v>1004</v>
      </c>
      <c r="E28" s="68">
        <f t="shared" ref="E28:R28" si="10">E8+E12+E16+E21</f>
        <v>1121</v>
      </c>
      <c r="F28" s="68">
        <f t="shared" si="10"/>
        <v>908</v>
      </c>
      <c r="G28" s="68">
        <f t="shared" si="10"/>
        <v>1152</v>
      </c>
      <c r="H28" s="68">
        <f t="shared" si="10"/>
        <v>901</v>
      </c>
      <c r="I28" s="68">
        <f t="shared" si="10"/>
        <v>1231</v>
      </c>
      <c r="J28" s="68">
        <f t="shared" si="10"/>
        <v>476</v>
      </c>
      <c r="K28" s="68">
        <f t="shared" si="10"/>
        <v>545</v>
      </c>
      <c r="L28" s="68">
        <f t="shared" si="10"/>
        <v>631</v>
      </c>
      <c r="M28" s="68">
        <f t="shared" si="10"/>
        <v>825</v>
      </c>
      <c r="N28" s="68">
        <f t="shared" si="10"/>
        <v>543</v>
      </c>
      <c r="O28" s="68">
        <f t="shared" si="10"/>
        <v>582</v>
      </c>
      <c r="P28" s="68">
        <f t="shared" si="10"/>
        <v>679</v>
      </c>
      <c r="Q28" s="68">
        <f t="shared" si="10"/>
        <v>468</v>
      </c>
      <c r="R28" s="68">
        <f t="shared" si="10"/>
        <v>516</v>
      </c>
      <c r="S28" s="68">
        <f t="shared" si="7"/>
        <v>11582</v>
      </c>
    </row>
    <row r="29" spans="2:20" s="8" customFormat="1" x14ac:dyDescent="0.2">
      <c r="B29" s="116"/>
      <c r="C29" s="15" t="s">
        <v>257</v>
      </c>
      <c r="D29" s="68">
        <f>D5+D9+D13+D17+D22</f>
        <v>153</v>
      </c>
      <c r="E29" s="68">
        <f t="shared" ref="E29:R29" si="11">E5+E9+E13+E17+E22</f>
        <v>126</v>
      </c>
      <c r="F29" s="68">
        <f t="shared" si="11"/>
        <v>154</v>
      </c>
      <c r="G29" s="68">
        <f t="shared" si="11"/>
        <v>250</v>
      </c>
      <c r="H29" s="68">
        <f t="shared" si="11"/>
        <v>427</v>
      </c>
      <c r="I29" s="68">
        <f t="shared" si="11"/>
        <v>543</v>
      </c>
      <c r="J29" s="68">
        <f t="shared" si="11"/>
        <v>343</v>
      </c>
      <c r="K29" s="68">
        <f t="shared" si="11"/>
        <v>193</v>
      </c>
      <c r="L29" s="68">
        <f t="shared" si="11"/>
        <v>154</v>
      </c>
      <c r="M29" s="68">
        <f t="shared" si="11"/>
        <v>249</v>
      </c>
      <c r="N29" s="68">
        <f t="shared" si="11"/>
        <v>288</v>
      </c>
      <c r="O29" s="68">
        <f t="shared" si="11"/>
        <v>377</v>
      </c>
      <c r="P29" s="68">
        <f t="shared" si="11"/>
        <v>415</v>
      </c>
      <c r="Q29" s="68">
        <f t="shared" si="11"/>
        <v>318</v>
      </c>
      <c r="R29" s="68">
        <f t="shared" si="11"/>
        <v>543</v>
      </c>
      <c r="S29" s="68">
        <f t="shared" si="7"/>
        <v>4533</v>
      </c>
    </row>
    <row r="30" spans="2:20" s="8" customFormat="1" x14ac:dyDescent="0.2">
      <c r="B30" s="117"/>
      <c r="C30" s="16" t="s">
        <v>243</v>
      </c>
      <c r="D30" s="69">
        <f>SUM(D25:D29)</f>
        <v>2805</v>
      </c>
      <c r="E30" s="69">
        <f t="shared" ref="E30:R30" si="12">SUM(E25:E29)</f>
        <v>3393</v>
      </c>
      <c r="F30" s="69">
        <f t="shared" si="12"/>
        <v>2898</v>
      </c>
      <c r="G30" s="69">
        <f t="shared" si="12"/>
        <v>3927</v>
      </c>
      <c r="H30" s="69">
        <f t="shared" si="12"/>
        <v>3666</v>
      </c>
      <c r="I30" s="69">
        <f t="shared" si="12"/>
        <v>4199</v>
      </c>
      <c r="J30" s="69">
        <f t="shared" si="12"/>
        <v>2780</v>
      </c>
      <c r="K30" s="69">
        <f t="shared" si="12"/>
        <v>2103</v>
      </c>
      <c r="L30" s="69">
        <f t="shared" si="12"/>
        <v>2536</v>
      </c>
      <c r="M30" s="69">
        <f t="shared" si="12"/>
        <v>2472</v>
      </c>
      <c r="N30" s="69">
        <f t="shared" si="12"/>
        <v>2047</v>
      </c>
      <c r="O30" s="69">
        <f t="shared" si="12"/>
        <v>3164</v>
      </c>
      <c r="P30" s="69">
        <f t="shared" si="12"/>
        <v>2811</v>
      </c>
      <c r="Q30" s="69">
        <f t="shared" si="12"/>
        <v>2576</v>
      </c>
      <c r="R30" s="69">
        <f t="shared" si="12"/>
        <v>3050</v>
      </c>
      <c r="S30" s="70">
        <f t="shared" si="7"/>
        <v>44427</v>
      </c>
    </row>
    <row r="31" spans="2:20" s="8" customFormat="1" x14ac:dyDescent="0.2"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</row>
    <row r="32" spans="2:20" s="8" customFormat="1" x14ac:dyDescent="0.2">
      <c r="B32" s="11" t="s">
        <v>266</v>
      </c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</row>
    <row r="33" spans="2:2" x14ac:dyDescent="0.2">
      <c r="B33" s="7" t="s">
        <v>267</v>
      </c>
    </row>
    <row r="35" spans="2:2" x14ac:dyDescent="0.2">
      <c r="B35" s="97"/>
    </row>
  </sheetData>
  <mergeCells count="6">
    <mergeCell ref="B25:B30"/>
    <mergeCell ref="B4:B6"/>
    <mergeCell ref="B7:B10"/>
    <mergeCell ref="B11:B14"/>
    <mergeCell ref="B15:B18"/>
    <mergeCell ref="B19:B2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3"/>
  <sheetViews>
    <sheetView zoomScale="75" zoomScaleNormal="75" workbookViewId="0"/>
  </sheetViews>
  <sheetFormatPr defaultRowHeight="12.75" x14ac:dyDescent="0.2"/>
  <cols>
    <col min="2" max="2" width="28" bestFit="1" customWidth="1"/>
    <col min="3" max="3" width="28.5703125" customWidth="1"/>
    <col min="4" max="18" width="13.7109375" bestFit="1" customWidth="1"/>
    <col min="19" max="19" width="12.140625" bestFit="1" customWidth="1"/>
  </cols>
  <sheetData>
    <row r="1" spans="2:18" x14ac:dyDescent="0.2">
      <c r="B1" s="33" t="s">
        <v>450</v>
      </c>
    </row>
    <row r="3" spans="2:18" ht="12.75" customHeight="1" x14ac:dyDescent="0.2">
      <c r="B3" s="125" t="s">
        <v>435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7"/>
    </row>
    <row r="4" spans="2:18" x14ac:dyDescent="0.2">
      <c r="B4" s="56"/>
      <c r="C4" s="27" t="s">
        <v>229</v>
      </c>
      <c r="D4" s="27" t="s">
        <v>230</v>
      </c>
      <c r="E4" s="27" t="s">
        <v>231</v>
      </c>
      <c r="F4" s="27" t="s">
        <v>232</v>
      </c>
      <c r="G4" s="27" t="s">
        <v>233</v>
      </c>
      <c r="H4" s="27" t="s">
        <v>234</v>
      </c>
      <c r="I4" s="27" t="s">
        <v>235</v>
      </c>
      <c r="J4" s="27" t="s">
        <v>236</v>
      </c>
      <c r="K4" s="27" t="s">
        <v>237</v>
      </c>
      <c r="L4" s="27" t="s">
        <v>238</v>
      </c>
      <c r="M4" s="27" t="s">
        <v>239</v>
      </c>
      <c r="N4" s="27" t="s">
        <v>240</v>
      </c>
      <c r="O4" s="27" t="s">
        <v>241</v>
      </c>
      <c r="P4" s="27" t="s">
        <v>242</v>
      </c>
      <c r="Q4" s="27" t="s">
        <v>246</v>
      </c>
      <c r="R4" s="27" t="s">
        <v>247</v>
      </c>
    </row>
    <row r="5" spans="2:18" x14ac:dyDescent="0.2">
      <c r="B5" s="57" t="s">
        <v>436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f>SUM(C5:Q5)</f>
        <v>0</v>
      </c>
    </row>
    <row r="6" spans="2:18" x14ac:dyDescent="0.2">
      <c r="B6" s="57" t="s">
        <v>258</v>
      </c>
      <c r="C6" s="14">
        <v>0</v>
      </c>
      <c r="D6" s="14">
        <v>0</v>
      </c>
      <c r="E6" s="14">
        <v>0</v>
      </c>
      <c r="F6" s="14">
        <v>2</v>
      </c>
      <c r="G6" s="14">
        <v>0</v>
      </c>
      <c r="H6" s="14">
        <v>2</v>
      </c>
      <c r="I6" s="14">
        <v>7</v>
      </c>
      <c r="J6" s="14">
        <v>3</v>
      </c>
      <c r="K6" s="14">
        <v>6</v>
      </c>
      <c r="L6" s="14">
        <v>0</v>
      </c>
      <c r="M6" s="14">
        <v>9</v>
      </c>
      <c r="N6" s="14">
        <v>0</v>
      </c>
      <c r="O6" s="14">
        <v>12</v>
      </c>
      <c r="P6" s="14">
        <v>6</v>
      </c>
      <c r="Q6" s="14">
        <v>1</v>
      </c>
      <c r="R6" s="14">
        <f>SUM(C6:Q6)</f>
        <v>48</v>
      </c>
    </row>
    <row r="7" spans="2:18" x14ac:dyDescent="0.2">
      <c r="B7" s="57" t="s">
        <v>261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3</v>
      </c>
      <c r="I7" s="14">
        <v>0</v>
      </c>
      <c r="J7" s="14">
        <v>2</v>
      </c>
      <c r="K7" s="14">
        <v>11</v>
      </c>
      <c r="L7" s="14">
        <v>2</v>
      </c>
      <c r="M7" s="14">
        <v>0</v>
      </c>
      <c r="N7" s="14">
        <v>0</v>
      </c>
      <c r="O7" s="14">
        <v>10</v>
      </c>
      <c r="P7" s="14">
        <v>3</v>
      </c>
      <c r="Q7" s="14">
        <v>1</v>
      </c>
      <c r="R7" s="14">
        <f>SUM(C7:Q7)</f>
        <v>32</v>
      </c>
    </row>
    <row r="8" spans="2:18" x14ac:dyDescent="0.2">
      <c r="B8" s="57" t="s">
        <v>262</v>
      </c>
      <c r="C8" s="14">
        <v>0</v>
      </c>
      <c r="D8" s="14">
        <v>0</v>
      </c>
      <c r="E8" s="14">
        <v>0</v>
      </c>
      <c r="F8" s="14">
        <v>0</v>
      </c>
      <c r="G8" s="14">
        <v>1</v>
      </c>
      <c r="H8" s="14">
        <v>0</v>
      </c>
      <c r="I8" s="14">
        <v>0</v>
      </c>
      <c r="J8" s="14">
        <v>0</v>
      </c>
      <c r="K8" s="14">
        <v>0</v>
      </c>
      <c r="L8" s="14">
        <v>8</v>
      </c>
      <c r="M8" s="14">
        <v>14</v>
      </c>
      <c r="N8" s="14">
        <v>0</v>
      </c>
      <c r="O8" s="14">
        <v>1</v>
      </c>
      <c r="P8" s="14">
        <v>6</v>
      </c>
      <c r="Q8" s="14">
        <v>7</v>
      </c>
      <c r="R8" s="14">
        <f>SUM(C8:Q8)</f>
        <v>37</v>
      </c>
    </row>
    <row r="9" spans="2:18" x14ac:dyDescent="0.2">
      <c r="B9" s="57" t="s">
        <v>263</v>
      </c>
      <c r="C9" s="14">
        <v>17</v>
      </c>
      <c r="D9" s="14">
        <v>10</v>
      </c>
      <c r="E9" s="14">
        <v>11</v>
      </c>
      <c r="F9" s="14">
        <v>3</v>
      </c>
      <c r="G9" s="14">
        <v>0</v>
      </c>
      <c r="H9" s="14">
        <v>5</v>
      </c>
      <c r="I9" s="14">
        <v>0</v>
      </c>
      <c r="J9" s="14">
        <v>0</v>
      </c>
      <c r="K9" s="14">
        <v>0</v>
      </c>
      <c r="L9" s="14">
        <v>11</v>
      </c>
      <c r="M9" s="14">
        <v>29</v>
      </c>
      <c r="N9" s="14">
        <v>54</v>
      </c>
      <c r="O9" s="14">
        <v>10</v>
      </c>
      <c r="P9" s="14">
        <v>6</v>
      </c>
      <c r="Q9" s="14">
        <v>8</v>
      </c>
      <c r="R9" s="14">
        <f>SUM(C9:Q9)</f>
        <v>164</v>
      </c>
    </row>
    <row r="10" spans="2:18" x14ac:dyDescent="0.2">
      <c r="B10" s="149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1"/>
    </row>
    <row r="11" spans="2:18" x14ac:dyDescent="0.2">
      <c r="B11" s="29" t="s">
        <v>248</v>
      </c>
      <c r="C11" s="58">
        <f>SUM(C5:C9)</f>
        <v>17</v>
      </c>
      <c r="D11" s="58">
        <f t="shared" ref="D11:R11" si="0">SUM(D5:D9)</f>
        <v>10</v>
      </c>
      <c r="E11" s="58">
        <f t="shared" si="0"/>
        <v>11</v>
      </c>
      <c r="F11" s="58">
        <f t="shared" si="0"/>
        <v>5</v>
      </c>
      <c r="G11" s="58">
        <f t="shared" si="0"/>
        <v>1</v>
      </c>
      <c r="H11" s="58">
        <f t="shared" si="0"/>
        <v>10</v>
      </c>
      <c r="I11" s="58">
        <f t="shared" si="0"/>
        <v>7</v>
      </c>
      <c r="J11" s="58">
        <f t="shared" si="0"/>
        <v>5</v>
      </c>
      <c r="K11" s="58">
        <f t="shared" si="0"/>
        <v>17</v>
      </c>
      <c r="L11" s="58">
        <f t="shared" si="0"/>
        <v>21</v>
      </c>
      <c r="M11" s="58">
        <f t="shared" si="0"/>
        <v>52</v>
      </c>
      <c r="N11" s="58">
        <f t="shared" si="0"/>
        <v>54</v>
      </c>
      <c r="O11" s="58">
        <f t="shared" si="0"/>
        <v>33</v>
      </c>
      <c r="P11" s="58">
        <f t="shared" si="0"/>
        <v>21</v>
      </c>
      <c r="Q11" s="58">
        <f t="shared" si="0"/>
        <v>17</v>
      </c>
      <c r="R11" s="58">
        <f t="shared" si="0"/>
        <v>281</v>
      </c>
    </row>
    <row r="13" spans="2:18" x14ac:dyDescent="0.2">
      <c r="B13" s="97"/>
    </row>
  </sheetData>
  <mergeCells count="2">
    <mergeCell ref="B3:R3"/>
    <mergeCell ref="B10:R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5"/>
  <sheetViews>
    <sheetView zoomScale="75" zoomScaleNormal="75" workbookViewId="0"/>
  </sheetViews>
  <sheetFormatPr defaultRowHeight="12.75" x14ac:dyDescent="0.2"/>
  <cols>
    <col min="2" max="2" width="28" bestFit="1" customWidth="1"/>
    <col min="3" max="17" width="12.42578125" style="62" customWidth="1"/>
    <col min="18" max="18" width="10.5703125" style="62" customWidth="1"/>
  </cols>
  <sheetData>
    <row r="1" spans="2:18" ht="15.75" x14ac:dyDescent="0.2">
      <c r="B1" s="1" t="s">
        <v>244</v>
      </c>
    </row>
    <row r="2" spans="2:18" ht="15.75" x14ac:dyDescent="0.2">
      <c r="B2" s="1"/>
    </row>
    <row r="3" spans="2:18" s="3" customFormat="1" ht="11.25" x14ac:dyDescent="0.2">
      <c r="B3" s="118" t="s">
        <v>228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</row>
    <row r="4" spans="2:18" s="3" customFormat="1" ht="11.25" x14ac:dyDescent="0.2">
      <c r="B4" s="4"/>
      <c r="C4" s="63" t="s">
        <v>229</v>
      </c>
      <c r="D4" s="63" t="s">
        <v>230</v>
      </c>
      <c r="E4" s="63" t="s">
        <v>231</v>
      </c>
      <c r="F4" s="63" t="s">
        <v>232</v>
      </c>
      <c r="G4" s="63" t="s">
        <v>233</v>
      </c>
      <c r="H4" s="63" t="s">
        <v>234</v>
      </c>
      <c r="I4" s="63" t="s">
        <v>235</v>
      </c>
      <c r="J4" s="63" t="s">
        <v>236</v>
      </c>
      <c r="K4" s="63" t="s">
        <v>237</v>
      </c>
      <c r="L4" s="63" t="s">
        <v>238</v>
      </c>
      <c r="M4" s="63" t="s">
        <v>239</v>
      </c>
      <c r="N4" s="63" t="s">
        <v>240</v>
      </c>
      <c r="O4" s="63" t="s">
        <v>241</v>
      </c>
      <c r="P4" s="63" t="s">
        <v>242</v>
      </c>
      <c r="Q4" s="63" t="s">
        <v>246</v>
      </c>
      <c r="R4" s="63" t="s">
        <v>247</v>
      </c>
    </row>
    <row r="5" spans="2:18" s="3" customFormat="1" ht="11.25" x14ac:dyDescent="0.2">
      <c r="B5" s="5" t="s">
        <v>3</v>
      </c>
      <c r="C5" s="64">
        <v>287</v>
      </c>
      <c r="D5" s="64">
        <v>505</v>
      </c>
      <c r="E5" s="64">
        <v>601</v>
      </c>
      <c r="F5" s="64">
        <v>731</v>
      </c>
      <c r="G5" s="64">
        <v>638</v>
      </c>
      <c r="H5" s="64">
        <v>521</v>
      </c>
      <c r="I5" s="64">
        <v>588</v>
      </c>
      <c r="J5" s="64">
        <v>287</v>
      </c>
      <c r="K5" s="64">
        <v>390</v>
      </c>
      <c r="L5" s="64">
        <v>352</v>
      </c>
      <c r="M5" s="64">
        <v>472</v>
      </c>
      <c r="N5" s="64">
        <v>1325</v>
      </c>
      <c r="O5" s="64">
        <v>713</v>
      </c>
      <c r="P5" s="64">
        <v>892</v>
      </c>
      <c r="Q5" s="64">
        <v>1178</v>
      </c>
      <c r="R5" s="64">
        <f>SUM(C5:Q5)</f>
        <v>9480</v>
      </c>
    </row>
    <row r="6" spans="2:18" s="3" customFormat="1" ht="11.25" x14ac:dyDescent="0.2">
      <c r="B6" s="5" t="s">
        <v>19</v>
      </c>
      <c r="C6" s="64">
        <v>590</v>
      </c>
      <c r="D6" s="64">
        <v>607</v>
      </c>
      <c r="E6" s="64">
        <v>401</v>
      </c>
      <c r="F6" s="64">
        <v>796</v>
      </c>
      <c r="G6" s="64">
        <v>687</v>
      </c>
      <c r="H6" s="64">
        <v>755</v>
      </c>
      <c r="I6" s="64">
        <v>467</v>
      </c>
      <c r="J6" s="64">
        <v>204</v>
      </c>
      <c r="K6" s="64">
        <v>368</v>
      </c>
      <c r="L6" s="64">
        <v>369</v>
      </c>
      <c r="M6" s="64">
        <v>287</v>
      </c>
      <c r="N6" s="64">
        <v>191</v>
      </c>
      <c r="O6" s="64">
        <v>162</v>
      </c>
      <c r="P6" s="64">
        <v>181</v>
      </c>
      <c r="Q6" s="64">
        <v>234</v>
      </c>
      <c r="R6" s="64">
        <f>SUM(C6:Q6)</f>
        <v>6299</v>
      </c>
    </row>
    <row r="7" spans="2:18" s="3" customFormat="1" ht="11.25" x14ac:dyDescent="0.2">
      <c r="B7" s="5" t="s">
        <v>52</v>
      </c>
      <c r="C7" s="64">
        <v>697</v>
      </c>
      <c r="D7" s="64">
        <v>733</v>
      </c>
      <c r="E7" s="64">
        <v>635</v>
      </c>
      <c r="F7" s="64">
        <v>781</v>
      </c>
      <c r="G7" s="64">
        <v>766</v>
      </c>
      <c r="H7" s="64">
        <v>921</v>
      </c>
      <c r="I7" s="64">
        <v>308</v>
      </c>
      <c r="J7" s="64">
        <v>235</v>
      </c>
      <c r="K7" s="64">
        <v>294</v>
      </c>
      <c r="L7" s="64">
        <v>210</v>
      </c>
      <c r="M7" s="64">
        <v>320</v>
      </c>
      <c r="N7" s="64">
        <v>331</v>
      </c>
      <c r="O7" s="64">
        <v>555</v>
      </c>
      <c r="P7" s="64">
        <v>290</v>
      </c>
      <c r="Q7" s="64">
        <v>413</v>
      </c>
      <c r="R7" s="64">
        <f>SUM(C7:Q7)</f>
        <v>7489</v>
      </c>
    </row>
    <row r="8" spans="2:18" s="3" customFormat="1" ht="11.25" x14ac:dyDescent="0.2">
      <c r="B8" s="5" t="s">
        <v>68</v>
      </c>
      <c r="C8" s="64">
        <v>578</v>
      </c>
      <c r="D8" s="64">
        <v>576</v>
      </c>
      <c r="E8" s="64">
        <v>698</v>
      </c>
      <c r="F8" s="64">
        <v>742</v>
      </c>
      <c r="G8" s="64">
        <v>652</v>
      </c>
      <c r="H8" s="64">
        <v>728</v>
      </c>
      <c r="I8" s="64">
        <v>815</v>
      </c>
      <c r="J8" s="64">
        <v>782</v>
      </c>
      <c r="K8" s="64">
        <v>829</v>
      </c>
      <c r="L8" s="64">
        <v>847</v>
      </c>
      <c r="M8" s="64">
        <v>412</v>
      </c>
      <c r="N8" s="64">
        <v>686</v>
      </c>
      <c r="O8" s="64">
        <v>514</v>
      </c>
      <c r="P8" s="64">
        <v>534</v>
      </c>
      <c r="Q8" s="64">
        <v>682</v>
      </c>
      <c r="R8" s="64">
        <f>SUM(C8:Q8)</f>
        <v>10075</v>
      </c>
    </row>
    <row r="9" spans="2:18" s="3" customFormat="1" ht="11.25" x14ac:dyDescent="0.2">
      <c r="B9" s="5" t="s">
        <v>133</v>
      </c>
      <c r="C9" s="64">
        <v>653</v>
      </c>
      <c r="D9" s="64">
        <v>972</v>
      </c>
      <c r="E9" s="64">
        <v>563</v>
      </c>
      <c r="F9" s="64">
        <v>877</v>
      </c>
      <c r="G9" s="64">
        <v>923</v>
      </c>
      <c r="H9" s="64">
        <v>1274</v>
      </c>
      <c r="I9" s="64">
        <v>602</v>
      </c>
      <c r="J9" s="64">
        <v>595</v>
      </c>
      <c r="K9" s="64">
        <v>655</v>
      </c>
      <c r="L9" s="64">
        <v>694</v>
      </c>
      <c r="M9" s="64">
        <v>556</v>
      </c>
      <c r="N9" s="64">
        <v>631</v>
      </c>
      <c r="O9" s="64">
        <v>867</v>
      </c>
      <c r="P9" s="64">
        <v>679</v>
      </c>
      <c r="Q9" s="64">
        <v>543</v>
      </c>
      <c r="R9" s="64">
        <f>SUM(C9:Q9)</f>
        <v>11084</v>
      </c>
    </row>
    <row r="10" spans="2:18" s="3" customFormat="1" ht="11.25" x14ac:dyDescent="0.2">
      <c r="B10" s="6" t="s">
        <v>248</v>
      </c>
      <c r="C10" s="65">
        <f>SUM(C5:C9)</f>
        <v>2805</v>
      </c>
      <c r="D10" s="65">
        <f t="shared" ref="D10:R10" si="0">SUM(D5:D9)</f>
        <v>3393</v>
      </c>
      <c r="E10" s="65">
        <f t="shared" si="0"/>
        <v>2898</v>
      </c>
      <c r="F10" s="65">
        <f t="shared" si="0"/>
        <v>3927</v>
      </c>
      <c r="G10" s="65">
        <f t="shared" si="0"/>
        <v>3666</v>
      </c>
      <c r="H10" s="65">
        <f t="shared" si="0"/>
        <v>4199</v>
      </c>
      <c r="I10" s="65">
        <f t="shared" si="0"/>
        <v>2780</v>
      </c>
      <c r="J10" s="65">
        <f t="shared" si="0"/>
        <v>2103</v>
      </c>
      <c r="K10" s="65">
        <f t="shared" si="0"/>
        <v>2536</v>
      </c>
      <c r="L10" s="65">
        <f t="shared" si="0"/>
        <v>2472</v>
      </c>
      <c r="M10" s="65">
        <f t="shared" si="0"/>
        <v>2047</v>
      </c>
      <c r="N10" s="65">
        <f t="shared" si="0"/>
        <v>3164</v>
      </c>
      <c r="O10" s="65">
        <f t="shared" si="0"/>
        <v>2811</v>
      </c>
      <c r="P10" s="65">
        <f t="shared" si="0"/>
        <v>2576</v>
      </c>
      <c r="Q10" s="65">
        <f t="shared" si="0"/>
        <v>3050</v>
      </c>
      <c r="R10" s="65">
        <f t="shared" si="0"/>
        <v>44427</v>
      </c>
    </row>
    <row r="12" spans="2:18" x14ac:dyDescent="0.2">
      <c r="B12" s="7" t="s">
        <v>249</v>
      </c>
    </row>
    <row r="15" spans="2:18" x14ac:dyDescent="0.2">
      <c r="B15" s="97"/>
    </row>
  </sheetData>
  <mergeCells count="1">
    <mergeCell ref="B3:R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3"/>
  <sheetViews>
    <sheetView zoomScale="75" zoomScaleNormal="75" workbookViewId="0"/>
  </sheetViews>
  <sheetFormatPr defaultRowHeight="12.75" x14ac:dyDescent="0.2"/>
  <cols>
    <col min="2" max="2" width="30.28515625" bestFit="1" customWidth="1"/>
    <col min="3" max="17" width="13.7109375" style="62" customWidth="1"/>
    <col min="18" max="18" width="12.140625" style="62" customWidth="1"/>
    <col min="19" max="19" width="10.5703125" bestFit="1" customWidth="1"/>
  </cols>
  <sheetData>
    <row r="1" spans="1:18" ht="15.75" x14ac:dyDescent="0.25">
      <c r="A1" s="8"/>
      <c r="B1" s="2" t="s">
        <v>268</v>
      </c>
    </row>
    <row r="2" spans="1:18" x14ac:dyDescent="0.2">
      <c r="A2" s="8"/>
    </row>
    <row r="3" spans="1:18" ht="12.75" customHeight="1" x14ac:dyDescent="0.2">
      <c r="A3" s="8"/>
      <c r="B3" s="119" t="s">
        <v>269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1"/>
    </row>
    <row r="4" spans="1:18" x14ac:dyDescent="0.2">
      <c r="A4" s="8"/>
      <c r="B4" s="19"/>
      <c r="C4" s="72" t="s">
        <v>229</v>
      </c>
      <c r="D4" s="72" t="s">
        <v>230</v>
      </c>
      <c r="E4" s="72" t="s">
        <v>231</v>
      </c>
      <c r="F4" s="72" t="s">
        <v>232</v>
      </c>
      <c r="G4" s="72" t="s">
        <v>233</v>
      </c>
      <c r="H4" s="72" t="s">
        <v>234</v>
      </c>
      <c r="I4" s="72" t="s">
        <v>235</v>
      </c>
      <c r="J4" s="72" t="s">
        <v>236</v>
      </c>
      <c r="K4" s="72" t="s">
        <v>237</v>
      </c>
      <c r="L4" s="72" t="s">
        <v>238</v>
      </c>
      <c r="M4" s="72" t="s">
        <v>239</v>
      </c>
      <c r="N4" s="72" t="s">
        <v>240</v>
      </c>
      <c r="O4" s="72" t="s">
        <v>241</v>
      </c>
      <c r="P4" s="72" t="s">
        <v>242</v>
      </c>
      <c r="Q4" s="72" t="s">
        <v>246</v>
      </c>
      <c r="R4" s="72" t="s">
        <v>247</v>
      </c>
    </row>
    <row r="5" spans="1:18" x14ac:dyDescent="0.2">
      <c r="A5" s="8"/>
      <c r="B5" s="20" t="s">
        <v>6</v>
      </c>
      <c r="C5" s="73">
        <v>54</v>
      </c>
      <c r="D5" s="73">
        <v>105</v>
      </c>
      <c r="E5" s="73">
        <v>5</v>
      </c>
      <c r="F5" s="73">
        <v>99</v>
      </c>
      <c r="G5" s="73">
        <v>15</v>
      </c>
      <c r="H5" s="73">
        <v>45</v>
      </c>
      <c r="I5" s="73">
        <v>49</v>
      </c>
      <c r="J5" s="73">
        <v>44</v>
      </c>
      <c r="K5" s="73">
        <v>4</v>
      </c>
      <c r="L5" s="73">
        <v>14</v>
      </c>
      <c r="M5" s="73">
        <v>22</v>
      </c>
      <c r="N5" s="73">
        <v>-10</v>
      </c>
      <c r="O5" s="73">
        <v>37</v>
      </c>
      <c r="P5" s="73">
        <v>52</v>
      </c>
      <c r="Q5" s="73">
        <v>92</v>
      </c>
      <c r="R5" s="74">
        <f>SUM(C5:Q5)</f>
        <v>627</v>
      </c>
    </row>
    <row r="6" spans="1:18" x14ac:dyDescent="0.2">
      <c r="B6" s="20" t="s">
        <v>12</v>
      </c>
      <c r="C6" s="73">
        <v>9</v>
      </c>
      <c r="D6" s="73">
        <v>3</v>
      </c>
      <c r="E6" s="73">
        <v>4</v>
      </c>
      <c r="F6" s="73">
        <v>11</v>
      </c>
      <c r="G6" s="73">
        <v>5</v>
      </c>
      <c r="H6" s="73">
        <v>5</v>
      </c>
      <c r="I6" s="73">
        <v>3</v>
      </c>
      <c r="J6" s="73">
        <v>-39</v>
      </c>
      <c r="K6" s="73">
        <v>9</v>
      </c>
      <c r="L6" s="73">
        <v>55</v>
      </c>
      <c r="M6" s="73">
        <v>9</v>
      </c>
      <c r="N6" s="73">
        <v>14</v>
      </c>
      <c r="O6" s="73">
        <v>-12</v>
      </c>
      <c r="P6" s="73">
        <v>6</v>
      </c>
      <c r="Q6" s="73">
        <v>38</v>
      </c>
      <c r="R6" s="74">
        <f t="shared" ref="R6:R18" si="0">SUM(C6:Q6)</f>
        <v>120</v>
      </c>
    </row>
    <row r="7" spans="1:18" x14ac:dyDescent="0.2">
      <c r="B7" s="20" t="s">
        <v>9</v>
      </c>
      <c r="C7" s="73">
        <v>3</v>
      </c>
      <c r="D7" s="73">
        <v>-2</v>
      </c>
      <c r="E7" s="73">
        <v>17</v>
      </c>
      <c r="F7" s="73">
        <v>5</v>
      </c>
      <c r="G7" s="73">
        <v>8</v>
      </c>
      <c r="H7" s="73">
        <v>6</v>
      </c>
      <c r="I7" s="73">
        <v>10</v>
      </c>
      <c r="J7" s="73">
        <v>8</v>
      </c>
      <c r="K7" s="73">
        <v>65</v>
      </c>
      <c r="L7" s="73">
        <v>48</v>
      </c>
      <c r="M7" s="73">
        <v>41</v>
      </c>
      <c r="N7" s="73">
        <v>11</v>
      </c>
      <c r="O7" s="73">
        <v>9</v>
      </c>
      <c r="P7" s="73">
        <v>2</v>
      </c>
      <c r="Q7" s="73">
        <v>76</v>
      </c>
      <c r="R7" s="74">
        <f t="shared" si="0"/>
        <v>307</v>
      </c>
    </row>
    <row r="8" spans="1:18" x14ac:dyDescent="0.2">
      <c r="B8" s="20" t="s">
        <v>11</v>
      </c>
      <c r="C8" s="73">
        <v>5</v>
      </c>
      <c r="D8" s="73">
        <v>0</v>
      </c>
      <c r="E8" s="73">
        <v>43</v>
      </c>
      <c r="F8" s="73">
        <v>15</v>
      </c>
      <c r="G8" s="73">
        <v>6</v>
      </c>
      <c r="H8" s="73">
        <v>2</v>
      </c>
      <c r="I8" s="73">
        <v>6</v>
      </c>
      <c r="J8" s="73">
        <v>0</v>
      </c>
      <c r="K8" s="73">
        <v>15</v>
      </c>
      <c r="L8" s="73">
        <v>5</v>
      </c>
      <c r="M8" s="73">
        <v>21</v>
      </c>
      <c r="N8" s="73">
        <v>30</v>
      </c>
      <c r="O8" s="73">
        <v>-8</v>
      </c>
      <c r="P8" s="73">
        <v>26</v>
      </c>
      <c r="Q8" s="73">
        <v>9</v>
      </c>
      <c r="R8" s="74">
        <f t="shared" si="0"/>
        <v>175</v>
      </c>
    </row>
    <row r="9" spans="1:18" x14ac:dyDescent="0.2">
      <c r="B9" s="20" t="s">
        <v>16</v>
      </c>
      <c r="C9" s="75">
        <v>28</v>
      </c>
      <c r="D9" s="75">
        <v>45</v>
      </c>
      <c r="E9" s="75">
        <v>72</v>
      </c>
      <c r="F9" s="75">
        <v>91</v>
      </c>
      <c r="G9" s="75">
        <v>255</v>
      </c>
      <c r="H9" s="75">
        <v>69</v>
      </c>
      <c r="I9" s="75">
        <v>4</v>
      </c>
      <c r="J9" s="75">
        <v>5</v>
      </c>
      <c r="K9" s="75">
        <v>7</v>
      </c>
      <c r="L9" s="75">
        <v>6</v>
      </c>
      <c r="M9" s="75">
        <v>4</v>
      </c>
      <c r="N9" s="75">
        <v>141</v>
      </c>
      <c r="O9" s="75">
        <v>-3</v>
      </c>
      <c r="P9" s="75">
        <v>20</v>
      </c>
      <c r="Q9" s="75">
        <v>145</v>
      </c>
      <c r="R9" s="74">
        <f t="shared" si="0"/>
        <v>889</v>
      </c>
    </row>
    <row r="10" spans="1:18" x14ac:dyDescent="0.2">
      <c r="B10" s="20" t="s">
        <v>18</v>
      </c>
      <c r="C10" s="73">
        <v>47</v>
      </c>
      <c r="D10" s="73">
        <v>128</v>
      </c>
      <c r="E10" s="73">
        <v>10</v>
      </c>
      <c r="F10" s="73">
        <v>86</v>
      </c>
      <c r="G10" s="73">
        <v>121</v>
      </c>
      <c r="H10" s="73">
        <v>43</v>
      </c>
      <c r="I10" s="73">
        <v>212</v>
      </c>
      <c r="J10" s="73">
        <v>4</v>
      </c>
      <c r="K10" s="73">
        <v>41</v>
      </c>
      <c r="L10" s="73">
        <v>-3</v>
      </c>
      <c r="M10" s="73">
        <v>18</v>
      </c>
      <c r="N10" s="73">
        <v>4</v>
      </c>
      <c r="O10" s="73">
        <v>13</v>
      </c>
      <c r="P10" s="73">
        <v>3</v>
      </c>
      <c r="Q10" s="73">
        <v>-3</v>
      </c>
      <c r="R10" s="74">
        <f t="shared" si="0"/>
        <v>724</v>
      </c>
    </row>
    <row r="11" spans="1:18" x14ac:dyDescent="0.2">
      <c r="B11" s="20" t="s">
        <v>270</v>
      </c>
      <c r="C11" s="73">
        <v>16</v>
      </c>
      <c r="D11" s="73">
        <v>20</v>
      </c>
      <c r="E11" s="73">
        <v>2</v>
      </c>
      <c r="F11" s="73">
        <v>2</v>
      </c>
      <c r="G11" s="73">
        <v>4</v>
      </c>
      <c r="H11" s="73">
        <v>1</v>
      </c>
      <c r="I11" s="73">
        <v>84</v>
      </c>
      <c r="J11" s="73">
        <v>30</v>
      </c>
      <c r="K11" s="73">
        <v>56</v>
      </c>
      <c r="L11" s="73">
        <v>20</v>
      </c>
      <c r="M11" s="73">
        <v>-21</v>
      </c>
      <c r="N11" s="73">
        <v>2</v>
      </c>
      <c r="O11" s="73">
        <v>-18</v>
      </c>
      <c r="P11" s="73">
        <v>70</v>
      </c>
      <c r="Q11" s="73">
        <v>-3</v>
      </c>
      <c r="R11" s="74">
        <f t="shared" si="0"/>
        <v>265</v>
      </c>
    </row>
    <row r="12" spans="1:18" x14ac:dyDescent="0.2">
      <c r="B12" s="20" t="s">
        <v>15</v>
      </c>
      <c r="C12" s="73">
        <v>6</v>
      </c>
      <c r="D12" s="73">
        <v>8</v>
      </c>
      <c r="E12" s="73">
        <v>16</v>
      </c>
      <c r="F12" s="73">
        <v>5</v>
      </c>
      <c r="G12" s="73">
        <v>0</v>
      </c>
      <c r="H12" s="73">
        <v>63</v>
      </c>
      <c r="I12" s="73">
        <v>2</v>
      </c>
      <c r="J12" s="73">
        <v>2</v>
      </c>
      <c r="K12" s="73">
        <v>15</v>
      </c>
      <c r="L12" s="73">
        <v>54</v>
      </c>
      <c r="M12" s="73">
        <v>189</v>
      </c>
      <c r="N12" s="73">
        <v>137</v>
      </c>
      <c r="O12" s="73">
        <v>26</v>
      </c>
      <c r="P12" s="73">
        <v>3</v>
      </c>
      <c r="Q12" s="73">
        <v>22</v>
      </c>
      <c r="R12" s="74">
        <f t="shared" si="0"/>
        <v>548</v>
      </c>
    </row>
    <row r="13" spans="1:18" x14ac:dyDescent="0.2">
      <c r="B13" s="20" t="s">
        <v>17</v>
      </c>
      <c r="C13" s="73">
        <v>2</v>
      </c>
      <c r="D13" s="73">
        <v>3</v>
      </c>
      <c r="E13" s="73">
        <v>205</v>
      </c>
      <c r="F13" s="73">
        <v>12</v>
      </c>
      <c r="G13" s="73">
        <v>20</v>
      </c>
      <c r="H13" s="73">
        <v>1</v>
      </c>
      <c r="I13" s="73">
        <v>3</v>
      </c>
      <c r="J13" s="73">
        <v>14</v>
      </c>
      <c r="K13" s="73">
        <v>10</v>
      </c>
      <c r="L13" s="73">
        <v>15</v>
      </c>
      <c r="M13" s="73">
        <v>-1</v>
      </c>
      <c r="N13" s="73">
        <v>4</v>
      </c>
      <c r="O13" s="73">
        <v>1</v>
      </c>
      <c r="P13" s="73">
        <v>-10</v>
      </c>
      <c r="Q13" s="73">
        <v>1</v>
      </c>
      <c r="R13" s="74">
        <f t="shared" si="0"/>
        <v>280</v>
      </c>
    </row>
    <row r="14" spans="1:18" x14ac:dyDescent="0.2">
      <c r="B14" s="20" t="s">
        <v>7</v>
      </c>
      <c r="C14" s="73">
        <v>18</v>
      </c>
      <c r="D14" s="73">
        <v>120</v>
      </c>
      <c r="E14" s="73">
        <v>165</v>
      </c>
      <c r="F14" s="73">
        <v>71</v>
      </c>
      <c r="G14" s="73">
        <v>6</v>
      </c>
      <c r="H14" s="73">
        <v>22</v>
      </c>
      <c r="I14" s="73">
        <v>-1</v>
      </c>
      <c r="J14" s="73">
        <v>7</v>
      </c>
      <c r="K14" s="73">
        <v>21</v>
      </c>
      <c r="L14" s="73">
        <v>9</v>
      </c>
      <c r="M14" s="73">
        <v>9</v>
      </c>
      <c r="N14" s="73">
        <v>9</v>
      </c>
      <c r="O14" s="73">
        <v>4</v>
      </c>
      <c r="P14" s="73">
        <v>150</v>
      </c>
      <c r="Q14" s="73">
        <v>26</v>
      </c>
      <c r="R14" s="74">
        <f t="shared" si="0"/>
        <v>636</v>
      </c>
    </row>
    <row r="15" spans="1:18" x14ac:dyDescent="0.2">
      <c r="B15" s="20" t="s">
        <v>271</v>
      </c>
      <c r="C15" s="73">
        <v>3</v>
      </c>
      <c r="D15" s="73">
        <v>48</v>
      </c>
      <c r="E15" s="73">
        <v>-6</v>
      </c>
      <c r="F15" s="73">
        <v>21</v>
      </c>
      <c r="G15" s="73">
        <v>27</v>
      </c>
      <c r="H15" s="73">
        <v>10</v>
      </c>
      <c r="I15" s="73">
        <v>45</v>
      </c>
      <c r="J15" s="73">
        <v>64</v>
      </c>
      <c r="K15" s="73">
        <v>75</v>
      </c>
      <c r="L15" s="73">
        <v>0</v>
      </c>
      <c r="M15" s="73">
        <v>6</v>
      </c>
      <c r="N15" s="73">
        <v>3</v>
      </c>
      <c r="O15" s="73">
        <v>16</v>
      </c>
      <c r="P15" s="73">
        <v>133</v>
      </c>
      <c r="Q15" s="73">
        <v>134</v>
      </c>
      <c r="R15" s="74">
        <f t="shared" si="0"/>
        <v>579</v>
      </c>
    </row>
    <row r="16" spans="1:18" x14ac:dyDescent="0.2">
      <c r="B16" s="20" t="s">
        <v>14</v>
      </c>
      <c r="C16" s="73">
        <v>95</v>
      </c>
      <c r="D16" s="73">
        <v>9</v>
      </c>
      <c r="E16" s="73">
        <v>33</v>
      </c>
      <c r="F16" s="73">
        <v>100</v>
      </c>
      <c r="G16" s="73">
        <v>60</v>
      </c>
      <c r="H16" s="73">
        <v>50</v>
      </c>
      <c r="I16" s="73">
        <v>42</v>
      </c>
      <c r="J16" s="73">
        <v>20</v>
      </c>
      <c r="K16" s="73">
        <v>1</v>
      </c>
      <c r="L16" s="73">
        <v>19</v>
      </c>
      <c r="M16" s="73">
        <v>-55</v>
      </c>
      <c r="N16" s="73">
        <v>99</v>
      </c>
      <c r="O16" s="73">
        <v>98</v>
      </c>
      <c r="P16" s="73">
        <v>22</v>
      </c>
      <c r="Q16" s="73">
        <v>5</v>
      </c>
      <c r="R16" s="74">
        <f t="shared" si="0"/>
        <v>598</v>
      </c>
    </row>
    <row r="17" spans="2:18" x14ac:dyDescent="0.2">
      <c r="B17" s="20" t="s">
        <v>4</v>
      </c>
      <c r="C17" s="73">
        <v>2</v>
      </c>
      <c r="D17" s="73">
        <v>7</v>
      </c>
      <c r="E17" s="73">
        <v>33</v>
      </c>
      <c r="F17" s="73">
        <v>196</v>
      </c>
      <c r="G17" s="73">
        <v>87</v>
      </c>
      <c r="H17" s="73">
        <v>171</v>
      </c>
      <c r="I17" s="73">
        <v>123</v>
      </c>
      <c r="J17" s="73">
        <v>115</v>
      </c>
      <c r="K17" s="73">
        <v>70</v>
      </c>
      <c r="L17" s="73">
        <v>109</v>
      </c>
      <c r="M17" s="73">
        <v>228</v>
      </c>
      <c r="N17" s="73">
        <v>868</v>
      </c>
      <c r="O17" s="73">
        <v>553</v>
      </c>
      <c r="P17" s="73">
        <v>333</v>
      </c>
      <c r="Q17" s="73">
        <v>551</v>
      </c>
      <c r="R17" s="74">
        <f t="shared" si="0"/>
        <v>3446</v>
      </c>
    </row>
    <row r="18" spans="2:18" x14ac:dyDescent="0.2">
      <c r="B18" s="20" t="s">
        <v>8</v>
      </c>
      <c r="C18" s="73">
        <v>-1</v>
      </c>
      <c r="D18" s="73">
        <v>11</v>
      </c>
      <c r="E18" s="73">
        <v>2</v>
      </c>
      <c r="F18" s="73">
        <v>17</v>
      </c>
      <c r="G18" s="73">
        <v>24</v>
      </c>
      <c r="H18" s="73">
        <v>33</v>
      </c>
      <c r="I18" s="73">
        <v>6</v>
      </c>
      <c r="J18" s="73">
        <v>13</v>
      </c>
      <c r="K18" s="73">
        <v>1</v>
      </c>
      <c r="L18" s="73">
        <v>1</v>
      </c>
      <c r="M18" s="73">
        <v>2</v>
      </c>
      <c r="N18" s="73">
        <v>13</v>
      </c>
      <c r="O18" s="73">
        <v>-3</v>
      </c>
      <c r="P18" s="73">
        <v>82</v>
      </c>
      <c r="Q18" s="73">
        <v>85</v>
      </c>
      <c r="R18" s="74">
        <f t="shared" si="0"/>
        <v>286</v>
      </c>
    </row>
    <row r="19" spans="2:18" x14ac:dyDescent="0.2">
      <c r="B19" s="21" t="s">
        <v>272</v>
      </c>
      <c r="C19" s="76">
        <f>SUM(C5:C18)</f>
        <v>287</v>
      </c>
      <c r="D19" s="76">
        <f t="shared" ref="D19:R19" si="1">SUM(D5:D18)</f>
        <v>505</v>
      </c>
      <c r="E19" s="76">
        <f t="shared" si="1"/>
        <v>601</v>
      </c>
      <c r="F19" s="76">
        <f t="shared" si="1"/>
        <v>731</v>
      </c>
      <c r="G19" s="76">
        <f t="shared" si="1"/>
        <v>638</v>
      </c>
      <c r="H19" s="76">
        <f t="shared" si="1"/>
        <v>521</v>
      </c>
      <c r="I19" s="76">
        <f t="shared" si="1"/>
        <v>588</v>
      </c>
      <c r="J19" s="76">
        <f t="shared" si="1"/>
        <v>287</v>
      </c>
      <c r="K19" s="76">
        <f t="shared" si="1"/>
        <v>390</v>
      </c>
      <c r="L19" s="76">
        <f t="shared" si="1"/>
        <v>352</v>
      </c>
      <c r="M19" s="76">
        <f t="shared" si="1"/>
        <v>472</v>
      </c>
      <c r="N19" s="76">
        <f t="shared" si="1"/>
        <v>1325</v>
      </c>
      <c r="O19" s="76">
        <f t="shared" si="1"/>
        <v>713</v>
      </c>
      <c r="P19" s="76">
        <f t="shared" si="1"/>
        <v>892</v>
      </c>
      <c r="Q19" s="76">
        <f t="shared" si="1"/>
        <v>1178</v>
      </c>
      <c r="R19" s="76">
        <f t="shared" si="1"/>
        <v>9480</v>
      </c>
    </row>
    <row r="20" spans="2:18" x14ac:dyDescent="0.2">
      <c r="B20" s="8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</row>
    <row r="21" spans="2:18" x14ac:dyDescent="0.2">
      <c r="B21" s="122" t="s">
        <v>273</v>
      </c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4"/>
    </row>
    <row r="22" spans="2:18" x14ac:dyDescent="0.2">
      <c r="B22" s="22"/>
      <c r="C22" s="77" t="s">
        <v>229</v>
      </c>
      <c r="D22" s="77" t="s">
        <v>230</v>
      </c>
      <c r="E22" s="77" t="s">
        <v>231</v>
      </c>
      <c r="F22" s="77" t="s">
        <v>232</v>
      </c>
      <c r="G22" s="77" t="s">
        <v>233</v>
      </c>
      <c r="H22" s="77" t="s">
        <v>234</v>
      </c>
      <c r="I22" s="77" t="s">
        <v>235</v>
      </c>
      <c r="J22" s="77" t="s">
        <v>236</v>
      </c>
      <c r="K22" s="77" t="s">
        <v>237</v>
      </c>
      <c r="L22" s="77" t="s">
        <v>238</v>
      </c>
      <c r="M22" s="77" t="s">
        <v>239</v>
      </c>
      <c r="N22" s="77" t="s">
        <v>240</v>
      </c>
      <c r="O22" s="77" t="s">
        <v>241</v>
      </c>
      <c r="P22" s="77" t="s">
        <v>242</v>
      </c>
      <c r="Q22" s="77" t="s">
        <v>246</v>
      </c>
      <c r="R22" s="77" t="s">
        <v>247</v>
      </c>
    </row>
    <row r="23" spans="2:18" x14ac:dyDescent="0.2">
      <c r="B23" s="23" t="s">
        <v>23</v>
      </c>
      <c r="C23" s="78">
        <v>3</v>
      </c>
      <c r="D23" s="78">
        <v>2</v>
      </c>
      <c r="E23" s="78">
        <v>3</v>
      </c>
      <c r="F23" s="78">
        <v>4</v>
      </c>
      <c r="G23" s="78">
        <v>4</v>
      </c>
      <c r="H23" s="78">
        <v>1</v>
      </c>
      <c r="I23" s="78">
        <v>0</v>
      </c>
      <c r="J23" s="78">
        <v>0</v>
      </c>
      <c r="K23" s="78">
        <v>0</v>
      </c>
      <c r="L23" s="78">
        <v>1</v>
      </c>
      <c r="M23" s="78">
        <v>0</v>
      </c>
      <c r="N23" s="78">
        <v>0</v>
      </c>
      <c r="O23" s="78">
        <v>0</v>
      </c>
      <c r="P23" s="78">
        <v>0</v>
      </c>
      <c r="Q23" s="78">
        <v>1</v>
      </c>
      <c r="R23" s="78">
        <f>SUM(C23:Q23)</f>
        <v>19</v>
      </c>
    </row>
    <row r="24" spans="2:18" x14ac:dyDescent="0.2">
      <c r="B24" s="23" t="s">
        <v>25</v>
      </c>
      <c r="C24" s="78">
        <v>19</v>
      </c>
      <c r="D24" s="78">
        <v>3</v>
      </c>
      <c r="E24" s="78">
        <v>10</v>
      </c>
      <c r="F24" s="78">
        <v>1</v>
      </c>
      <c r="G24" s="78">
        <v>1</v>
      </c>
      <c r="H24" s="78">
        <v>-7</v>
      </c>
      <c r="I24" s="78">
        <v>19</v>
      </c>
      <c r="J24" s="78">
        <v>14</v>
      </c>
      <c r="K24" s="78">
        <v>13</v>
      </c>
      <c r="L24" s="78">
        <v>45</v>
      </c>
      <c r="M24" s="78">
        <v>12</v>
      </c>
      <c r="N24" s="78">
        <v>0</v>
      </c>
      <c r="O24" s="78">
        <v>0</v>
      </c>
      <c r="P24" s="78">
        <v>-1</v>
      </c>
      <c r="Q24" s="78">
        <v>27</v>
      </c>
      <c r="R24" s="78">
        <f t="shared" ref="R24:R58" si="2">SUM(C24:Q24)</f>
        <v>156</v>
      </c>
    </row>
    <row r="25" spans="2:18" x14ac:dyDescent="0.2">
      <c r="B25" s="23" t="s">
        <v>26</v>
      </c>
      <c r="C25" s="78">
        <v>0</v>
      </c>
      <c r="D25" s="78">
        <v>0</v>
      </c>
      <c r="E25" s="78">
        <v>1</v>
      </c>
      <c r="F25" s="78">
        <v>0</v>
      </c>
      <c r="G25" s="78">
        <v>0</v>
      </c>
      <c r="H25" s="78">
        <v>2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1</v>
      </c>
      <c r="Q25" s="78">
        <v>0</v>
      </c>
      <c r="R25" s="78">
        <f t="shared" si="2"/>
        <v>4</v>
      </c>
    </row>
    <row r="26" spans="2:18" x14ac:dyDescent="0.2">
      <c r="B26" s="23" t="s">
        <v>27</v>
      </c>
      <c r="C26" s="78">
        <v>2</v>
      </c>
      <c r="D26" s="78">
        <v>0</v>
      </c>
      <c r="E26" s="78">
        <v>0</v>
      </c>
      <c r="F26" s="78">
        <v>0</v>
      </c>
      <c r="G26" s="78">
        <v>9</v>
      </c>
      <c r="H26" s="78">
        <v>-2</v>
      </c>
      <c r="I26" s="78">
        <v>0</v>
      </c>
      <c r="J26" s="78">
        <v>1</v>
      </c>
      <c r="K26" s="78">
        <v>0</v>
      </c>
      <c r="L26" s="78">
        <v>-1</v>
      </c>
      <c r="M26" s="78">
        <v>3</v>
      </c>
      <c r="N26" s="78">
        <v>3</v>
      </c>
      <c r="O26" s="78">
        <v>6</v>
      </c>
      <c r="P26" s="78">
        <v>-1</v>
      </c>
      <c r="Q26" s="78">
        <v>1</v>
      </c>
      <c r="R26" s="78">
        <f t="shared" si="2"/>
        <v>21</v>
      </c>
    </row>
    <row r="27" spans="2:18" x14ac:dyDescent="0.2">
      <c r="B27" s="23" t="s">
        <v>28</v>
      </c>
      <c r="C27" s="78">
        <v>49</v>
      </c>
      <c r="D27" s="78">
        <v>49</v>
      </c>
      <c r="E27" s="78">
        <v>22</v>
      </c>
      <c r="F27" s="78">
        <v>61</v>
      </c>
      <c r="G27" s="78">
        <v>12</v>
      </c>
      <c r="H27" s="78">
        <v>29</v>
      </c>
      <c r="I27" s="78">
        <v>19</v>
      </c>
      <c r="J27" s="78">
        <v>8</v>
      </c>
      <c r="K27" s="78">
        <v>4</v>
      </c>
      <c r="L27" s="78">
        <v>4</v>
      </c>
      <c r="M27" s="78">
        <v>9</v>
      </c>
      <c r="N27" s="78">
        <v>5</v>
      </c>
      <c r="O27" s="78">
        <v>-1</v>
      </c>
      <c r="P27" s="78">
        <v>18</v>
      </c>
      <c r="Q27" s="78">
        <v>13</v>
      </c>
      <c r="R27" s="78">
        <f t="shared" si="2"/>
        <v>301</v>
      </c>
    </row>
    <row r="28" spans="2:18" x14ac:dyDescent="0.2">
      <c r="B28" s="23" t="s">
        <v>29</v>
      </c>
      <c r="C28" s="78">
        <v>1</v>
      </c>
      <c r="D28" s="78">
        <v>10</v>
      </c>
      <c r="E28" s="78">
        <v>9</v>
      </c>
      <c r="F28" s="78">
        <v>0</v>
      </c>
      <c r="G28" s="78">
        <v>3</v>
      </c>
      <c r="H28" s="78">
        <v>41</v>
      </c>
      <c r="I28" s="78">
        <v>17</v>
      </c>
      <c r="J28" s="78">
        <v>11</v>
      </c>
      <c r="K28" s="78">
        <v>12</v>
      </c>
      <c r="L28" s="78">
        <v>0</v>
      </c>
      <c r="M28" s="78">
        <v>2</v>
      </c>
      <c r="N28" s="78">
        <v>2</v>
      </c>
      <c r="O28" s="78">
        <v>0</v>
      </c>
      <c r="P28" s="78">
        <v>2</v>
      </c>
      <c r="Q28" s="78">
        <v>4</v>
      </c>
      <c r="R28" s="78">
        <f t="shared" si="2"/>
        <v>114</v>
      </c>
    </row>
    <row r="29" spans="2:18" x14ac:dyDescent="0.2">
      <c r="B29" s="23" t="s">
        <v>30</v>
      </c>
      <c r="C29" s="78">
        <v>6</v>
      </c>
      <c r="D29" s="78">
        <v>0</v>
      </c>
      <c r="E29" s="78">
        <v>1</v>
      </c>
      <c r="F29" s="78">
        <v>1</v>
      </c>
      <c r="G29" s="78">
        <v>0</v>
      </c>
      <c r="H29" s="78">
        <v>0</v>
      </c>
      <c r="I29" s="78">
        <v>0</v>
      </c>
      <c r="J29" s="78">
        <v>0</v>
      </c>
      <c r="K29" s="78">
        <v>1</v>
      </c>
      <c r="L29" s="78">
        <v>0</v>
      </c>
      <c r="M29" s="78">
        <v>0</v>
      </c>
      <c r="N29" s="78">
        <v>1</v>
      </c>
      <c r="O29" s="78">
        <v>0</v>
      </c>
      <c r="P29" s="78">
        <v>4</v>
      </c>
      <c r="Q29" s="78">
        <v>3</v>
      </c>
      <c r="R29" s="78">
        <f t="shared" si="2"/>
        <v>17</v>
      </c>
    </row>
    <row r="30" spans="2:18" x14ac:dyDescent="0.2">
      <c r="B30" s="23" t="s">
        <v>31</v>
      </c>
      <c r="C30" s="78">
        <v>0</v>
      </c>
      <c r="D30" s="78">
        <v>0</v>
      </c>
      <c r="E30" s="78">
        <v>0</v>
      </c>
      <c r="F30" s="78">
        <v>0</v>
      </c>
      <c r="G30" s="78">
        <v>0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1</v>
      </c>
      <c r="Q30" s="78">
        <v>1</v>
      </c>
      <c r="R30" s="78">
        <f t="shared" si="2"/>
        <v>2</v>
      </c>
    </row>
    <row r="31" spans="2:18" x14ac:dyDescent="0.2">
      <c r="B31" s="23" t="s">
        <v>32</v>
      </c>
      <c r="C31" s="78">
        <v>0</v>
      </c>
      <c r="D31" s="78">
        <v>0</v>
      </c>
      <c r="E31" s="78">
        <v>0</v>
      </c>
      <c r="F31" s="78">
        <v>4</v>
      </c>
      <c r="G31" s="78">
        <v>1</v>
      </c>
      <c r="H31" s="78">
        <v>1</v>
      </c>
      <c r="I31" s="78">
        <v>0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78">
        <v>1</v>
      </c>
      <c r="P31" s="78">
        <v>0</v>
      </c>
      <c r="Q31" s="78">
        <v>0</v>
      </c>
      <c r="R31" s="78">
        <f t="shared" si="2"/>
        <v>7</v>
      </c>
    </row>
    <row r="32" spans="2:18" x14ac:dyDescent="0.2">
      <c r="B32" s="23" t="s">
        <v>38</v>
      </c>
      <c r="C32" s="78">
        <v>8</v>
      </c>
      <c r="D32" s="78">
        <v>6</v>
      </c>
      <c r="E32" s="78">
        <v>26</v>
      </c>
      <c r="F32" s="78">
        <v>18</v>
      </c>
      <c r="G32" s="78">
        <v>4</v>
      </c>
      <c r="H32" s="78">
        <v>36</v>
      </c>
      <c r="I32" s="78">
        <v>5</v>
      </c>
      <c r="J32" s="78">
        <v>26</v>
      </c>
      <c r="K32" s="78">
        <v>1</v>
      </c>
      <c r="L32" s="78">
        <v>4</v>
      </c>
      <c r="M32" s="78">
        <v>0</v>
      </c>
      <c r="N32" s="78">
        <v>2</v>
      </c>
      <c r="O32" s="78">
        <v>1</v>
      </c>
      <c r="P32" s="78">
        <v>0</v>
      </c>
      <c r="Q32" s="78">
        <v>13</v>
      </c>
      <c r="R32" s="78">
        <f t="shared" si="2"/>
        <v>150</v>
      </c>
    </row>
    <row r="33" spans="2:18" x14ac:dyDescent="0.2">
      <c r="B33" s="23" t="s">
        <v>33</v>
      </c>
      <c r="C33" s="78">
        <v>0</v>
      </c>
      <c r="D33" s="78">
        <v>5</v>
      </c>
      <c r="E33" s="78">
        <v>3</v>
      </c>
      <c r="F33" s="78">
        <v>3</v>
      </c>
      <c r="G33" s="78">
        <v>3</v>
      </c>
      <c r="H33" s="78">
        <v>1</v>
      </c>
      <c r="I33" s="78">
        <v>0</v>
      </c>
      <c r="J33" s="78">
        <v>0</v>
      </c>
      <c r="K33" s="78">
        <v>3</v>
      </c>
      <c r="L33" s="78">
        <v>2</v>
      </c>
      <c r="M33" s="78">
        <v>-1</v>
      </c>
      <c r="N33" s="78">
        <v>8</v>
      </c>
      <c r="O33" s="78">
        <v>0</v>
      </c>
      <c r="P33" s="78">
        <v>0</v>
      </c>
      <c r="Q33" s="78">
        <v>1</v>
      </c>
      <c r="R33" s="78">
        <f t="shared" si="2"/>
        <v>28</v>
      </c>
    </row>
    <row r="34" spans="2:18" x14ac:dyDescent="0.2">
      <c r="B34" s="23" t="s">
        <v>20</v>
      </c>
      <c r="C34" s="78">
        <v>309</v>
      </c>
      <c r="D34" s="78">
        <v>337</v>
      </c>
      <c r="E34" s="78">
        <v>120</v>
      </c>
      <c r="F34" s="78">
        <v>281</v>
      </c>
      <c r="G34" s="78">
        <v>150</v>
      </c>
      <c r="H34" s="78">
        <v>280</v>
      </c>
      <c r="I34" s="78">
        <v>144</v>
      </c>
      <c r="J34" s="78">
        <v>21</v>
      </c>
      <c r="K34" s="78">
        <v>105</v>
      </c>
      <c r="L34" s="78">
        <v>41</v>
      </c>
      <c r="M34" s="78">
        <v>59</v>
      </c>
      <c r="N34" s="78">
        <v>38</v>
      </c>
      <c r="O34" s="78">
        <v>25</v>
      </c>
      <c r="P34" s="78">
        <v>40</v>
      </c>
      <c r="Q34" s="78">
        <v>12</v>
      </c>
      <c r="R34" s="78">
        <f t="shared" si="2"/>
        <v>1962</v>
      </c>
    </row>
    <row r="35" spans="2:18" x14ac:dyDescent="0.2">
      <c r="B35" s="23" t="s">
        <v>35</v>
      </c>
      <c r="C35" s="78">
        <v>15</v>
      </c>
      <c r="D35" s="78">
        <v>17</v>
      </c>
      <c r="E35" s="78">
        <v>14</v>
      </c>
      <c r="F35" s="78">
        <v>2</v>
      </c>
      <c r="G35" s="78">
        <v>3</v>
      </c>
      <c r="H35" s="78">
        <v>5</v>
      </c>
      <c r="I35" s="78">
        <v>-1</v>
      </c>
      <c r="J35" s="78">
        <v>2</v>
      </c>
      <c r="K35" s="78">
        <v>4</v>
      </c>
      <c r="L35" s="78">
        <v>34</v>
      </c>
      <c r="M35" s="78">
        <v>1</v>
      </c>
      <c r="N35" s="78">
        <v>3</v>
      </c>
      <c r="O35" s="78">
        <v>2</v>
      </c>
      <c r="P35" s="78">
        <v>3</v>
      </c>
      <c r="Q35" s="78">
        <v>2</v>
      </c>
      <c r="R35" s="78">
        <f t="shared" si="2"/>
        <v>106</v>
      </c>
    </row>
    <row r="36" spans="2:18" x14ac:dyDescent="0.2">
      <c r="B36" s="23" t="s">
        <v>22</v>
      </c>
      <c r="C36" s="78">
        <v>11</v>
      </c>
      <c r="D36" s="78">
        <v>20</v>
      </c>
      <c r="E36" s="78">
        <v>13</v>
      </c>
      <c r="F36" s="78">
        <v>22</v>
      </c>
      <c r="G36" s="78">
        <v>2</v>
      </c>
      <c r="H36" s="78">
        <v>3</v>
      </c>
      <c r="I36" s="78">
        <v>22</v>
      </c>
      <c r="J36" s="78">
        <v>11</v>
      </c>
      <c r="K36" s="78">
        <v>4</v>
      </c>
      <c r="L36" s="78">
        <v>8</v>
      </c>
      <c r="M36" s="78">
        <v>1</v>
      </c>
      <c r="N36" s="78">
        <v>2</v>
      </c>
      <c r="O36" s="78">
        <v>6</v>
      </c>
      <c r="P36" s="78">
        <v>23</v>
      </c>
      <c r="Q36" s="78">
        <v>5</v>
      </c>
      <c r="R36" s="78">
        <f t="shared" si="2"/>
        <v>153</v>
      </c>
    </row>
    <row r="37" spans="2:18" x14ac:dyDescent="0.2">
      <c r="B37" s="23" t="s">
        <v>36</v>
      </c>
      <c r="C37" s="78">
        <v>9</v>
      </c>
      <c r="D37" s="78">
        <v>16</v>
      </c>
      <c r="E37" s="78">
        <v>1</v>
      </c>
      <c r="F37" s="78">
        <v>19</v>
      </c>
      <c r="G37" s="78">
        <v>9</v>
      </c>
      <c r="H37" s="78">
        <v>7</v>
      </c>
      <c r="I37" s="78">
        <v>8</v>
      </c>
      <c r="J37" s="78">
        <v>0</v>
      </c>
      <c r="K37" s="78">
        <v>10</v>
      </c>
      <c r="L37" s="78">
        <v>15</v>
      </c>
      <c r="M37" s="78">
        <v>4</v>
      </c>
      <c r="N37" s="78">
        <v>3</v>
      </c>
      <c r="O37" s="78">
        <v>0</v>
      </c>
      <c r="P37" s="78">
        <v>5</v>
      </c>
      <c r="Q37" s="78">
        <v>8</v>
      </c>
      <c r="R37" s="78">
        <f t="shared" si="2"/>
        <v>114</v>
      </c>
    </row>
    <row r="38" spans="2:18" x14ac:dyDescent="0.2">
      <c r="B38" s="23" t="s">
        <v>466</v>
      </c>
      <c r="C38" s="78">
        <v>4</v>
      </c>
      <c r="D38" s="78">
        <v>0</v>
      </c>
      <c r="E38" s="78">
        <v>0</v>
      </c>
      <c r="F38" s="78">
        <v>0</v>
      </c>
      <c r="G38" s="78">
        <v>0</v>
      </c>
      <c r="H38" s="78">
        <v>2</v>
      </c>
      <c r="I38" s="78">
        <v>0</v>
      </c>
      <c r="J38" s="78">
        <v>10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  <c r="P38" s="78">
        <v>0</v>
      </c>
      <c r="Q38" s="78">
        <v>0</v>
      </c>
      <c r="R38" s="78">
        <f t="shared" si="2"/>
        <v>16</v>
      </c>
    </row>
    <row r="39" spans="2:18" x14ac:dyDescent="0.2">
      <c r="B39" s="23" t="s">
        <v>275</v>
      </c>
      <c r="C39" s="78">
        <v>0</v>
      </c>
      <c r="D39" s="78">
        <v>3</v>
      </c>
      <c r="E39" s="78">
        <v>1</v>
      </c>
      <c r="F39" s="78">
        <v>1</v>
      </c>
      <c r="G39" s="78">
        <v>1</v>
      </c>
      <c r="H39" s="78">
        <v>0</v>
      </c>
      <c r="I39" s="78">
        <v>0</v>
      </c>
      <c r="J39" s="78">
        <v>2</v>
      </c>
      <c r="K39" s="78">
        <v>1</v>
      </c>
      <c r="L39" s="78">
        <v>1</v>
      </c>
      <c r="M39" s="78">
        <v>0</v>
      </c>
      <c r="N39" s="78">
        <v>0</v>
      </c>
      <c r="O39" s="78">
        <v>0</v>
      </c>
      <c r="P39" s="78">
        <v>1</v>
      </c>
      <c r="Q39" s="78">
        <v>0</v>
      </c>
      <c r="R39" s="78">
        <f t="shared" si="2"/>
        <v>11</v>
      </c>
    </row>
    <row r="40" spans="2:18" x14ac:dyDescent="0.2">
      <c r="B40" s="23" t="s">
        <v>39</v>
      </c>
      <c r="C40" s="78">
        <v>3</v>
      </c>
      <c r="D40" s="78">
        <v>0</v>
      </c>
      <c r="E40" s="78">
        <v>0</v>
      </c>
      <c r="F40" s="78">
        <v>1</v>
      </c>
      <c r="G40" s="78">
        <v>6</v>
      </c>
      <c r="H40" s="78">
        <v>30</v>
      </c>
      <c r="I40" s="78">
        <v>0</v>
      </c>
      <c r="J40" s="78">
        <v>0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  <c r="P40" s="78">
        <v>0</v>
      </c>
      <c r="Q40" s="78">
        <v>1</v>
      </c>
      <c r="R40" s="78">
        <f t="shared" si="2"/>
        <v>41</v>
      </c>
    </row>
    <row r="41" spans="2:18" x14ac:dyDescent="0.2">
      <c r="B41" s="23" t="s">
        <v>40</v>
      </c>
      <c r="C41" s="78">
        <v>52</v>
      </c>
      <c r="D41" s="78">
        <v>61</v>
      </c>
      <c r="E41" s="78">
        <v>44</v>
      </c>
      <c r="F41" s="78">
        <v>108</v>
      </c>
      <c r="G41" s="78">
        <v>115</v>
      </c>
      <c r="H41" s="78">
        <v>73</v>
      </c>
      <c r="I41" s="78">
        <v>89</v>
      </c>
      <c r="J41" s="78">
        <v>39</v>
      </c>
      <c r="K41" s="78">
        <v>88</v>
      </c>
      <c r="L41" s="78">
        <v>56</v>
      </c>
      <c r="M41" s="78">
        <v>46</v>
      </c>
      <c r="N41" s="78">
        <v>30</v>
      </c>
      <c r="O41" s="78">
        <v>45</v>
      </c>
      <c r="P41" s="78">
        <v>21</v>
      </c>
      <c r="Q41" s="78">
        <v>36</v>
      </c>
      <c r="R41" s="78">
        <v>903</v>
      </c>
    </row>
    <row r="42" spans="2:18" x14ac:dyDescent="0.2">
      <c r="B42" s="23" t="s">
        <v>41</v>
      </c>
      <c r="C42" s="78">
        <v>1</v>
      </c>
      <c r="D42" s="78">
        <v>0</v>
      </c>
      <c r="E42" s="78">
        <v>1</v>
      </c>
      <c r="F42" s="78">
        <v>2</v>
      </c>
      <c r="G42" s="78">
        <v>2</v>
      </c>
      <c r="H42" s="78">
        <v>2</v>
      </c>
      <c r="I42" s="78">
        <v>1</v>
      </c>
      <c r="J42" s="78">
        <v>1</v>
      </c>
      <c r="K42" s="78">
        <v>1</v>
      </c>
      <c r="L42" s="78">
        <v>1</v>
      </c>
      <c r="M42" s="78">
        <v>1</v>
      </c>
      <c r="N42" s="78">
        <v>1</v>
      </c>
      <c r="O42" s="78">
        <v>1</v>
      </c>
      <c r="P42" s="78">
        <v>-1</v>
      </c>
      <c r="Q42" s="78">
        <v>0</v>
      </c>
      <c r="R42" s="78">
        <f t="shared" si="2"/>
        <v>14</v>
      </c>
    </row>
    <row r="43" spans="2:18" x14ac:dyDescent="0.2">
      <c r="B43" s="23" t="s">
        <v>464</v>
      </c>
      <c r="C43" s="78">
        <v>3</v>
      </c>
      <c r="D43" s="78">
        <v>1</v>
      </c>
      <c r="E43" s="78">
        <v>1</v>
      </c>
      <c r="F43" s="78">
        <v>5</v>
      </c>
      <c r="G43" s="78">
        <v>18</v>
      </c>
      <c r="H43" s="78">
        <v>-1</v>
      </c>
      <c r="I43" s="78">
        <v>2</v>
      </c>
      <c r="J43" s="78">
        <v>0</v>
      </c>
      <c r="K43" s="78">
        <v>7</v>
      </c>
      <c r="L43" s="78">
        <v>1</v>
      </c>
      <c r="M43" s="78">
        <v>0</v>
      </c>
      <c r="N43" s="78">
        <v>0</v>
      </c>
      <c r="O43" s="78">
        <v>0</v>
      </c>
      <c r="P43" s="78">
        <v>0</v>
      </c>
      <c r="Q43" s="78">
        <v>0</v>
      </c>
      <c r="R43" s="78">
        <f t="shared" si="2"/>
        <v>37</v>
      </c>
    </row>
    <row r="44" spans="2:18" x14ac:dyDescent="0.2">
      <c r="B44" s="23" t="s">
        <v>463</v>
      </c>
      <c r="C44" s="78">
        <v>0</v>
      </c>
      <c r="D44" s="78">
        <v>0</v>
      </c>
      <c r="E44" s="78">
        <v>1</v>
      </c>
      <c r="F44" s="78">
        <v>1</v>
      </c>
      <c r="G44" s="78">
        <v>1</v>
      </c>
      <c r="H44" s="78">
        <v>0</v>
      </c>
      <c r="I44" s="78">
        <v>3</v>
      </c>
      <c r="J44" s="78">
        <v>0</v>
      </c>
      <c r="K44" s="78">
        <v>0</v>
      </c>
      <c r="L44" s="78">
        <v>1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f t="shared" si="2"/>
        <v>7</v>
      </c>
    </row>
    <row r="45" spans="2:18" x14ac:dyDescent="0.2">
      <c r="B45" s="23" t="s">
        <v>42</v>
      </c>
      <c r="C45" s="78">
        <v>0</v>
      </c>
      <c r="D45" s="78">
        <v>2</v>
      </c>
      <c r="E45" s="78">
        <v>0</v>
      </c>
      <c r="F45" s="78">
        <v>0</v>
      </c>
      <c r="G45" s="78">
        <v>1</v>
      </c>
      <c r="H45" s="78">
        <v>0</v>
      </c>
      <c r="I45" s="78">
        <v>4</v>
      </c>
      <c r="J45" s="78">
        <v>2</v>
      </c>
      <c r="K45" s="78">
        <v>0</v>
      </c>
      <c r="L45" s="78">
        <v>0</v>
      </c>
      <c r="M45" s="78">
        <v>1</v>
      </c>
      <c r="N45" s="78">
        <v>0</v>
      </c>
      <c r="O45" s="78">
        <v>0</v>
      </c>
      <c r="P45" s="78">
        <v>0</v>
      </c>
      <c r="Q45" s="78">
        <v>0</v>
      </c>
      <c r="R45" s="78">
        <f t="shared" si="2"/>
        <v>10</v>
      </c>
    </row>
    <row r="46" spans="2:18" x14ac:dyDescent="0.2">
      <c r="B46" s="23" t="s">
        <v>24</v>
      </c>
      <c r="C46" s="78">
        <v>48</v>
      </c>
      <c r="D46" s="78">
        <v>21</v>
      </c>
      <c r="E46" s="78">
        <v>10</v>
      </c>
      <c r="F46" s="78">
        <v>110</v>
      </c>
      <c r="G46" s="78">
        <v>261</v>
      </c>
      <c r="H46" s="78">
        <v>115</v>
      </c>
      <c r="I46" s="78">
        <v>113</v>
      </c>
      <c r="J46" s="78">
        <v>37</v>
      </c>
      <c r="K46" s="78">
        <v>85</v>
      </c>
      <c r="L46" s="78">
        <v>142</v>
      </c>
      <c r="M46" s="78">
        <v>118</v>
      </c>
      <c r="N46" s="78">
        <v>70</v>
      </c>
      <c r="O46" s="78">
        <v>47</v>
      </c>
      <c r="P46" s="78">
        <v>18</v>
      </c>
      <c r="Q46" s="78">
        <v>45</v>
      </c>
      <c r="R46" s="78">
        <f t="shared" si="2"/>
        <v>1240</v>
      </c>
    </row>
    <row r="47" spans="2:18" x14ac:dyDescent="0.2">
      <c r="B47" s="23" t="s">
        <v>43</v>
      </c>
      <c r="C47" s="78">
        <v>6</v>
      </c>
      <c r="D47" s="78">
        <v>5</v>
      </c>
      <c r="E47" s="78">
        <v>29</v>
      </c>
      <c r="F47" s="78">
        <v>21</v>
      </c>
      <c r="G47" s="78">
        <v>3</v>
      </c>
      <c r="H47" s="78">
        <v>18</v>
      </c>
      <c r="I47" s="78">
        <v>6</v>
      </c>
      <c r="J47" s="78">
        <v>2</v>
      </c>
      <c r="K47" s="78">
        <v>6</v>
      </c>
      <c r="L47" s="78">
        <v>3</v>
      </c>
      <c r="M47" s="78">
        <v>3</v>
      </c>
      <c r="N47" s="78">
        <v>10</v>
      </c>
      <c r="O47" s="78">
        <v>3</v>
      </c>
      <c r="P47" s="78">
        <v>5</v>
      </c>
      <c r="Q47" s="78">
        <v>0</v>
      </c>
      <c r="R47" s="78">
        <f t="shared" si="2"/>
        <v>120</v>
      </c>
    </row>
    <row r="48" spans="2:18" x14ac:dyDescent="0.2">
      <c r="B48" s="23" t="s">
        <v>44</v>
      </c>
      <c r="C48" s="78">
        <v>0</v>
      </c>
      <c r="D48" s="78">
        <v>0</v>
      </c>
      <c r="E48" s="78">
        <v>0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  <c r="P48" s="78">
        <v>4</v>
      </c>
      <c r="Q48" s="78">
        <v>1</v>
      </c>
      <c r="R48" s="78">
        <f t="shared" si="2"/>
        <v>5</v>
      </c>
    </row>
    <row r="49" spans="2:18" x14ac:dyDescent="0.2">
      <c r="B49" s="23" t="s">
        <v>45</v>
      </c>
      <c r="C49" s="78">
        <v>11</v>
      </c>
      <c r="D49" s="78">
        <v>17</v>
      </c>
      <c r="E49" s="78">
        <v>25</v>
      </c>
      <c r="F49" s="78">
        <v>102</v>
      </c>
      <c r="G49" s="78">
        <v>43</v>
      </c>
      <c r="H49" s="78">
        <v>87</v>
      </c>
      <c r="I49" s="78">
        <v>6</v>
      </c>
      <c r="J49" s="78">
        <v>6</v>
      </c>
      <c r="K49" s="78">
        <v>8</v>
      </c>
      <c r="L49" s="78">
        <v>3</v>
      </c>
      <c r="M49" s="78">
        <v>6</v>
      </c>
      <c r="N49" s="78">
        <v>3</v>
      </c>
      <c r="O49" s="78">
        <v>9</v>
      </c>
      <c r="P49" s="78">
        <v>5</v>
      </c>
      <c r="Q49" s="78">
        <v>15</v>
      </c>
      <c r="R49" s="78">
        <f t="shared" si="2"/>
        <v>346</v>
      </c>
    </row>
    <row r="50" spans="2:18" x14ac:dyDescent="0.2">
      <c r="B50" s="23" t="s">
        <v>21</v>
      </c>
      <c r="C50" s="78">
        <v>13</v>
      </c>
      <c r="D50" s="78">
        <v>0</v>
      </c>
      <c r="E50" s="78">
        <v>20</v>
      </c>
      <c r="F50" s="78">
        <v>0</v>
      </c>
      <c r="G50" s="78">
        <v>0</v>
      </c>
      <c r="H50" s="78">
        <v>-1</v>
      </c>
      <c r="I50" s="78">
        <v>0</v>
      </c>
      <c r="J50" s="78">
        <v>-1</v>
      </c>
      <c r="K50" s="78">
        <v>2</v>
      </c>
      <c r="L50" s="78">
        <v>0</v>
      </c>
      <c r="M50" s="78">
        <v>0</v>
      </c>
      <c r="N50" s="78">
        <v>3</v>
      </c>
      <c r="O50" s="78">
        <v>0</v>
      </c>
      <c r="P50" s="78">
        <v>10</v>
      </c>
      <c r="Q50" s="78">
        <v>0</v>
      </c>
      <c r="R50" s="78">
        <f t="shared" si="2"/>
        <v>46</v>
      </c>
    </row>
    <row r="51" spans="2:18" x14ac:dyDescent="0.2">
      <c r="B51" s="23" t="s">
        <v>46</v>
      </c>
      <c r="C51" s="78">
        <v>0</v>
      </c>
      <c r="D51" s="78">
        <v>1</v>
      </c>
      <c r="E51" s="78">
        <v>2</v>
      </c>
      <c r="F51" s="78">
        <v>0</v>
      </c>
      <c r="G51" s="78">
        <v>1</v>
      </c>
      <c r="H51" s="78">
        <v>0</v>
      </c>
      <c r="I51" s="78">
        <v>0</v>
      </c>
      <c r="J51" s="78">
        <v>2</v>
      </c>
      <c r="K51" s="78">
        <v>3</v>
      </c>
      <c r="L51" s="78">
        <v>2</v>
      </c>
      <c r="M51" s="78">
        <v>1</v>
      </c>
      <c r="N51" s="78">
        <v>0</v>
      </c>
      <c r="O51" s="78">
        <v>0</v>
      </c>
      <c r="P51" s="78">
        <v>17</v>
      </c>
      <c r="Q51" s="78">
        <v>7</v>
      </c>
      <c r="R51" s="78">
        <f t="shared" si="2"/>
        <v>36</v>
      </c>
    </row>
    <row r="52" spans="2:18" x14ac:dyDescent="0.2">
      <c r="B52" s="23" t="s">
        <v>48</v>
      </c>
      <c r="C52" s="78">
        <v>0</v>
      </c>
      <c r="D52" s="78">
        <v>2</v>
      </c>
      <c r="E52" s="78">
        <v>0</v>
      </c>
      <c r="F52" s="78">
        <v>2</v>
      </c>
      <c r="G52" s="78">
        <v>3</v>
      </c>
      <c r="H52" s="78">
        <v>1</v>
      </c>
      <c r="I52" s="78">
        <v>0</v>
      </c>
      <c r="J52" s="78">
        <v>0</v>
      </c>
      <c r="K52" s="78">
        <v>-1</v>
      </c>
      <c r="L52" s="78">
        <v>0</v>
      </c>
      <c r="M52" s="78">
        <v>1</v>
      </c>
      <c r="N52" s="78">
        <v>0</v>
      </c>
      <c r="O52" s="78">
        <v>0</v>
      </c>
      <c r="P52" s="78">
        <v>0</v>
      </c>
      <c r="Q52" s="78">
        <v>1</v>
      </c>
      <c r="R52" s="78">
        <f t="shared" si="2"/>
        <v>9</v>
      </c>
    </row>
    <row r="53" spans="2:18" x14ac:dyDescent="0.2">
      <c r="B53" s="23" t="s">
        <v>51</v>
      </c>
      <c r="C53" s="78">
        <v>0</v>
      </c>
      <c r="D53" s="78">
        <v>0</v>
      </c>
      <c r="E53" s="78">
        <v>0</v>
      </c>
      <c r="F53" s="78">
        <v>0</v>
      </c>
      <c r="G53" s="78">
        <v>1</v>
      </c>
      <c r="H53" s="78">
        <v>0</v>
      </c>
      <c r="I53" s="78">
        <v>0</v>
      </c>
      <c r="J53" s="78">
        <v>0</v>
      </c>
      <c r="K53" s="78">
        <v>0</v>
      </c>
      <c r="L53" s="78">
        <v>0</v>
      </c>
      <c r="M53" s="78">
        <v>-1</v>
      </c>
      <c r="N53" s="78">
        <v>1</v>
      </c>
      <c r="O53" s="78">
        <v>0</v>
      </c>
      <c r="P53" s="78">
        <v>0</v>
      </c>
      <c r="Q53" s="78">
        <v>1</v>
      </c>
      <c r="R53" s="78">
        <f t="shared" si="2"/>
        <v>2</v>
      </c>
    </row>
    <row r="54" spans="2:18" x14ac:dyDescent="0.2">
      <c r="B54" s="23" t="s">
        <v>47</v>
      </c>
      <c r="C54" s="78">
        <v>1</v>
      </c>
      <c r="D54" s="78">
        <v>1</v>
      </c>
      <c r="E54" s="78">
        <v>4</v>
      </c>
      <c r="F54" s="78">
        <v>0</v>
      </c>
      <c r="G54" s="78">
        <v>9</v>
      </c>
      <c r="H54" s="78">
        <v>3</v>
      </c>
      <c r="I54" s="78">
        <v>2</v>
      </c>
      <c r="J54" s="78">
        <v>1</v>
      </c>
      <c r="K54" s="78">
        <v>0</v>
      </c>
      <c r="L54" s="78">
        <v>1</v>
      </c>
      <c r="M54" s="78">
        <v>3</v>
      </c>
      <c r="N54" s="78">
        <v>2</v>
      </c>
      <c r="O54" s="78">
        <v>5</v>
      </c>
      <c r="P54" s="78">
        <v>2</v>
      </c>
      <c r="Q54" s="78">
        <v>3</v>
      </c>
      <c r="R54" s="78">
        <f t="shared" si="2"/>
        <v>37</v>
      </c>
    </row>
    <row r="55" spans="2:18" x14ac:dyDescent="0.2">
      <c r="B55" s="23" t="s">
        <v>49</v>
      </c>
      <c r="C55" s="78">
        <v>2</v>
      </c>
      <c r="D55" s="78">
        <v>5</v>
      </c>
      <c r="E55" s="78">
        <v>16</v>
      </c>
      <c r="F55" s="78">
        <v>5</v>
      </c>
      <c r="G55" s="78">
        <v>8</v>
      </c>
      <c r="H55" s="78">
        <v>14</v>
      </c>
      <c r="I55" s="78">
        <v>1</v>
      </c>
      <c r="J55" s="78">
        <v>3</v>
      </c>
      <c r="K55" s="78">
        <v>6</v>
      </c>
      <c r="L55" s="78">
        <v>2</v>
      </c>
      <c r="M55" s="78">
        <v>9</v>
      </c>
      <c r="N55" s="78">
        <v>2</v>
      </c>
      <c r="O55" s="78">
        <v>12</v>
      </c>
      <c r="P55" s="78">
        <v>0</v>
      </c>
      <c r="Q55" s="78">
        <v>3</v>
      </c>
      <c r="R55" s="78">
        <f t="shared" si="2"/>
        <v>88</v>
      </c>
    </row>
    <row r="56" spans="2:18" x14ac:dyDescent="0.2">
      <c r="B56" s="23" t="s">
        <v>465</v>
      </c>
      <c r="C56" s="78">
        <v>0</v>
      </c>
      <c r="D56" s="78">
        <v>-1</v>
      </c>
      <c r="E56" s="78">
        <v>2</v>
      </c>
      <c r="F56" s="78">
        <v>5</v>
      </c>
      <c r="G56" s="78">
        <v>3</v>
      </c>
      <c r="H56" s="78">
        <v>1</v>
      </c>
      <c r="I56" s="78">
        <v>1</v>
      </c>
      <c r="J56" s="78">
        <v>1</v>
      </c>
      <c r="K56" s="78">
        <v>1</v>
      </c>
      <c r="L56" s="78">
        <v>3</v>
      </c>
      <c r="M56" s="78">
        <v>0</v>
      </c>
      <c r="N56" s="78">
        <v>1</v>
      </c>
      <c r="O56" s="78">
        <v>0</v>
      </c>
      <c r="P56" s="78">
        <v>0</v>
      </c>
      <c r="Q56" s="78">
        <v>0</v>
      </c>
      <c r="R56" s="78">
        <f t="shared" si="2"/>
        <v>17</v>
      </c>
    </row>
    <row r="57" spans="2:18" x14ac:dyDescent="0.2">
      <c r="B57" s="23" t="s">
        <v>50</v>
      </c>
      <c r="C57" s="78">
        <v>12</v>
      </c>
      <c r="D57" s="78">
        <v>23</v>
      </c>
      <c r="E57" s="78">
        <v>22</v>
      </c>
      <c r="F57" s="78">
        <v>6</v>
      </c>
      <c r="G57" s="78">
        <v>8</v>
      </c>
      <c r="H57" s="78">
        <v>4</v>
      </c>
      <c r="I57" s="78">
        <v>1</v>
      </c>
      <c r="J57" s="78">
        <v>1</v>
      </c>
      <c r="K57" s="78">
        <v>1</v>
      </c>
      <c r="L57" s="78">
        <v>2</v>
      </c>
      <c r="M57" s="78">
        <v>5</v>
      </c>
      <c r="N57" s="78">
        <v>1</v>
      </c>
      <c r="O57" s="78">
        <v>0</v>
      </c>
      <c r="P57" s="78">
        <v>2</v>
      </c>
      <c r="Q57" s="78">
        <v>13</v>
      </c>
      <c r="R57" s="78">
        <f t="shared" si="2"/>
        <v>101</v>
      </c>
    </row>
    <row r="58" spans="2:18" x14ac:dyDescent="0.2">
      <c r="B58" s="23" t="s">
        <v>37</v>
      </c>
      <c r="C58" s="78">
        <v>2</v>
      </c>
      <c r="D58" s="78">
        <v>1</v>
      </c>
      <c r="E58" s="78">
        <v>0</v>
      </c>
      <c r="F58" s="78">
        <v>11</v>
      </c>
      <c r="G58" s="78">
        <v>2</v>
      </c>
      <c r="H58" s="78">
        <v>10</v>
      </c>
      <c r="I58" s="78">
        <v>5</v>
      </c>
      <c r="J58" s="78">
        <v>4</v>
      </c>
      <c r="K58" s="78">
        <v>3</v>
      </c>
      <c r="L58" s="78">
        <v>-2</v>
      </c>
      <c r="M58" s="78">
        <v>4</v>
      </c>
      <c r="N58" s="78">
        <v>0</v>
      </c>
      <c r="O58" s="78">
        <v>0</v>
      </c>
      <c r="P58" s="78">
        <v>2</v>
      </c>
      <c r="Q58" s="78">
        <v>17</v>
      </c>
      <c r="R58" s="78">
        <f t="shared" si="2"/>
        <v>59</v>
      </c>
    </row>
    <row r="59" spans="2:18" x14ac:dyDescent="0.2">
      <c r="B59" s="24" t="s">
        <v>279</v>
      </c>
      <c r="C59" s="79">
        <f t="shared" ref="C59:R59" si="3">SUM(C23:C58)</f>
        <v>590</v>
      </c>
      <c r="D59" s="79">
        <f t="shared" si="3"/>
        <v>607</v>
      </c>
      <c r="E59" s="79">
        <f t="shared" si="3"/>
        <v>401</v>
      </c>
      <c r="F59" s="79">
        <f t="shared" si="3"/>
        <v>796</v>
      </c>
      <c r="G59" s="79">
        <f t="shared" si="3"/>
        <v>687</v>
      </c>
      <c r="H59" s="79">
        <f t="shared" si="3"/>
        <v>755</v>
      </c>
      <c r="I59" s="79">
        <f t="shared" si="3"/>
        <v>467</v>
      </c>
      <c r="J59" s="79">
        <f t="shared" si="3"/>
        <v>204</v>
      </c>
      <c r="K59" s="79">
        <f t="shared" si="3"/>
        <v>368</v>
      </c>
      <c r="L59" s="79">
        <f t="shared" si="3"/>
        <v>369</v>
      </c>
      <c r="M59" s="79">
        <f t="shared" si="3"/>
        <v>287</v>
      </c>
      <c r="N59" s="79">
        <f t="shared" si="3"/>
        <v>191</v>
      </c>
      <c r="O59" s="79">
        <f t="shared" si="3"/>
        <v>162</v>
      </c>
      <c r="P59" s="79">
        <f t="shared" si="3"/>
        <v>181</v>
      </c>
      <c r="Q59" s="79">
        <f t="shared" si="3"/>
        <v>234</v>
      </c>
      <c r="R59" s="79">
        <f t="shared" si="3"/>
        <v>6299</v>
      </c>
    </row>
    <row r="60" spans="2:18" x14ac:dyDescent="0.2">
      <c r="B60" s="8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</row>
    <row r="61" spans="2:18" x14ac:dyDescent="0.2">
      <c r="B61" s="122" t="s">
        <v>280</v>
      </c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4"/>
    </row>
    <row r="62" spans="2:18" x14ac:dyDescent="0.2">
      <c r="B62" s="22"/>
      <c r="C62" s="77" t="s">
        <v>229</v>
      </c>
      <c r="D62" s="77" t="s">
        <v>230</v>
      </c>
      <c r="E62" s="77" t="s">
        <v>231</v>
      </c>
      <c r="F62" s="77" t="s">
        <v>232</v>
      </c>
      <c r="G62" s="77" t="s">
        <v>233</v>
      </c>
      <c r="H62" s="77" t="s">
        <v>234</v>
      </c>
      <c r="I62" s="77" t="s">
        <v>235</v>
      </c>
      <c r="J62" s="77" t="s">
        <v>236</v>
      </c>
      <c r="K62" s="77" t="s">
        <v>237</v>
      </c>
      <c r="L62" s="77" t="s">
        <v>238</v>
      </c>
      <c r="M62" s="77" t="s">
        <v>239</v>
      </c>
      <c r="N62" s="77" t="s">
        <v>240</v>
      </c>
      <c r="O62" s="77" t="s">
        <v>241</v>
      </c>
      <c r="P62" s="77" t="s">
        <v>242</v>
      </c>
      <c r="Q62" s="77" t="s">
        <v>246</v>
      </c>
      <c r="R62" s="77" t="s">
        <v>247</v>
      </c>
    </row>
    <row r="63" spans="2:18" x14ac:dyDescent="0.2">
      <c r="B63" s="23" t="s">
        <v>66</v>
      </c>
      <c r="C63" s="78">
        <v>148</v>
      </c>
      <c r="D63" s="78">
        <v>173</v>
      </c>
      <c r="E63" s="78">
        <v>174</v>
      </c>
      <c r="F63" s="78">
        <v>228</v>
      </c>
      <c r="G63" s="78">
        <v>169</v>
      </c>
      <c r="H63" s="78">
        <v>265</v>
      </c>
      <c r="I63" s="78">
        <v>58</v>
      </c>
      <c r="J63" s="78">
        <v>41</v>
      </c>
      <c r="K63" s="78">
        <v>49</v>
      </c>
      <c r="L63" s="78">
        <v>33</v>
      </c>
      <c r="M63" s="78">
        <v>42</v>
      </c>
      <c r="N63" s="78">
        <v>73</v>
      </c>
      <c r="O63" s="78">
        <v>148</v>
      </c>
      <c r="P63" s="78">
        <v>71</v>
      </c>
      <c r="Q63" s="78">
        <v>45</v>
      </c>
      <c r="R63" s="78">
        <f>SUM(C63:Q63)</f>
        <v>1717</v>
      </c>
    </row>
    <row r="64" spans="2:18" x14ac:dyDescent="0.2">
      <c r="B64" s="23" t="s">
        <v>56</v>
      </c>
      <c r="C64" s="78">
        <v>9</v>
      </c>
      <c r="D64" s="78">
        <v>1</v>
      </c>
      <c r="E64" s="78">
        <v>1</v>
      </c>
      <c r="F64" s="78">
        <v>5</v>
      </c>
      <c r="G64" s="78">
        <v>10</v>
      </c>
      <c r="H64" s="78">
        <v>63</v>
      </c>
      <c r="I64" s="78">
        <v>2</v>
      </c>
      <c r="J64" s="78">
        <v>4</v>
      </c>
      <c r="K64" s="78">
        <v>1</v>
      </c>
      <c r="L64" s="78">
        <v>1</v>
      </c>
      <c r="M64" s="78">
        <v>3</v>
      </c>
      <c r="N64" s="78">
        <v>-1</v>
      </c>
      <c r="O64" s="78">
        <v>4</v>
      </c>
      <c r="P64" s="78">
        <v>3</v>
      </c>
      <c r="Q64" s="78">
        <v>4</v>
      </c>
      <c r="R64" s="78">
        <f t="shared" ref="R64:R78" si="4">SUM(C64:Q64)</f>
        <v>110</v>
      </c>
    </row>
    <row r="65" spans="2:18" x14ac:dyDescent="0.2">
      <c r="B65" s="23" t="s">
        <v>57</v>
      </c>
      <c r="C65" s="78">
        <v>95</v>
      </c>
      <c r="D65" s="78">
        <v>125</v>
      </c>
      <c r="E65" s="78">
        <v>160</v>
      </c>
      <c r="F65" s="78">
        <v>68</v>
      </c>
      <c r="G65" s="78">
        <v>89</v>
      </c>
      <c r="H65" s="78">
        <v>88</v>
      </c>
      <c r="I65" s="78">
        <v>53</v>
      </c>
      <c r="J65" s="78">
        <v>36</v>
      </c>
      <c r="K65" s="78">
        <v>43</v>
      </c>
      <c r="L65" s="78">
        <v>34</v>
      </c>
      <c r="M65" s="78">
        <v>16</v>
      </c>
      <c r="N65" s="78">
        <v>115</v>
      </c>
      <c r="O65" s="78">
        <v>55</v>
      </c>
      <c r="P65" s="78">
        <v>26</v>
      </c>
      <c r="Q65" s="78">
        <v>30</v>
      </c>
      <c r="R65" s="78">
        <f t="shared" si="4"/>
        <v>1033</v>
      </c>
    </row>
    <row r="66" spans="2:18" x14ac:dyDescent="0.2">
      <c r="B66" s="23" t="s">
        <v>58</v>
      </c>
      <c r="C66" s="78">
        <v>-1</v>
      </c>
      <c r="D66" s="78">
        <v>0</v>
      </c>
      <c r="E66" s="78">
        <v>7</v>
      </c>
      <c r="F66" s="78">
        <v>9</v>
      </c>
      <c r="G66" s="78">
        <v>36</v>
      </c>
      <c r="H66" s="78">
        <v>11</v>
      </c>
      <c r="I66" s="78">
        <v>4</v>
      </c>
      <c r="J66" s="78">
        <v>0</v>
      </c>
      <c r="K66" s="78">
        <v>3</v>
      </c>
      <c r="L66" s="78">
        <v>0</v>
      </c>
      <c r="M66" s="78">
        <v>9</v>
      </c>
      <c r="N66" s="78">
        <v>3</v>
      </c>
      <c r="O66" s="78">
        <v>1</v>
      </c>
      <c r="P66" s="78">
        <v>0</v>
      </c>
      <c r="Q66" s="78">
        <v>3</v>
      </c>
      <c r="R66" s="78">
        <f t="shared" si="4"/>
        <v>85</v>
      </c>
    </row>
    <row r="67" spans="2:18" x14ac:dyDescent="0.2">
      <c r="B67" s="23" t="s">
        <v>61</v>
      </c>
      <c r="C67" s="78">
        <v>5</v>
      </c>
      <c r="D67" s="78">
        <v>10</v>
      </c>
      <c r="E67" s="78">
        <v>14</v>
      </c>
      <c r="F67" s="78">
        <v>11</v>
      </c>
      <c r="G67" s="78">
        <v>3</v>
      </c>
      <c r="H67" s="78">
        <v>10</v>
      </c>
      <c r="I67" s="78">
        <v>5</v>
      </c>
      <c r="J67" s="78">
        <v>9</v>
      </c>
      <c r="K67" s="78">
        <v>5</v>
      </c>
      <c r="L67" s="78">
        <v>1</v>
      </c>
      <c r="M67" s="78">
        <v>61</v>
      </c>
      <c r="N67" s="78">
        <v>10</v>
      </c>
      <c r="O67" s="78">
        <v>3</v>
      </c>
      <c r="P67" s="78">
        <v>8</v>
      </c>
      <c r="Q67" s="78">
        <v>5</v>
      </c>
      <c r="R67" s="78">
        <f t="shared" si="4"/>
        <v>160</v>
      </c>
    </row>
    <row r="68" spans="2:18" x14ac:dyDescent="0.2">
      <c r="B68" s="23" t="s">
        <v>60</v>
      </c>
      <c r="C68" s="78">
        <v>12</v>
      </c>
      <c r="D68" s="78">
        <v>98</v>
      </c>
      <c r="E68" s="78">
        <v>55</v>
      </c>
      <c r="F68" s="78">
        <v>29</v>
      </c>
      <c r="G68" s="78">
        <v>7</v>
      </c>
      <c r="H68" s="78">
        <v>22</v>
      </c>
      <c r="I68" s="78">
        <v>11</v>
      </c>
      <c r="J68" s="78">
        <v>5</v>
      </c>
      <c r="K68" s="78">
        <v>11</v>
      </c>
      <c r="L68" s="78">
        <v>10</v>
      </c>
      <c r="M68" s="78">
        <v>1</v>
      </c>
      <c r="N68" s="78">
        <v>-17</v>
      </c>
      <c r="O68" s="78">
        <v>42</v>
      </c>
      <c r="P68" s="78">
        <v>13</v>
      </c>
      <c r="Q68" s="78">
        <v>15</v>
      </c>
      <c r="R68" s="78">
        <f t="shared" si="4"/>
        <v>314</v>
      </c>
    </row>
    <row r="69" spans="2:18" x14ac:dyDescent="0.2">
      <c r="B69" s="23" t="s">
        <v>63</v>
      </c>
      <c r="C69" s="78">
        <v>3</v>
      </c>
      <c r="D69" s="78">
        <v>5</v>
      </c>
      <c r="E69" s="78">
        <v>3</v>
      </c>
      <c r="F69" s="78">
        <v>2</v>
      </c>
      <c r="G69" s="78">
        <v>25</v>
      </c>
      <c r="H69" s="78">
        <v>31</v>
      </c>
      <c r="I69" s="78">
        <v>9</v>
      </c>
      <c r="J69" s="78">
        <v>0</v>
      </c>
      <c r="K69" s="78">
        <v>6</v>
      </c>
      <c r="L69" s="78">
        <v>10</v>
      </c>
      <c r="M69" s="78">
        <v>7</v>
      </c>
      <c r="N69" s="78">
        <v>3</v>
      </c>
      <c r="O69" s="78">
        <v>2</v>
      </c>
      <c r="P69" s="78">
        <v>5</v>
      </c>
      <c r="Q69" s="78">
        <v>0</v>
      </c>
      <c r="R69" s="78">
        <f t="shared" si="4"/>
        <v>111</v>
      </c>
    </row>
    <row r="70" spans="2:18" x14ac:dyDescent="0.2">
      <c r="B70" s="23" t="s">
        <v>64</v>
      </c>
      <c r="C70" s="78">
        <v>63</v>
      </c>
      <c r="D70" s="78">
        <v>45</v>
      </c>
      <c r="E70" s="78">
        <v>15</v>
      </c>
      <c r="F70" s="78">
        <v>32</v>
      </c>
      <c r="G70" s="78">
        <v>32</v>
      </c>
      <c r="H70" s="78">
        <v>25</v>
      </c>
      <c r="I70" s="78">
        <v>6</v>
      </c>
      <c r="J70" s="78">
        <v>18</v>
      </c>
      <c r="K70" s="78">
        <v>9</v>
      </c>
      <c r="L70" s="78">
        <v>4</v>
      </c>
      <c r="M70" s="78">
        <v>2</v>
      </c>
      <c r="N70" s="78">
        <v>4</v>
      </c>
      <c r="O70" s="78">
        <v>7</v>
      </c>
      <c r="P70" s="78">
        <v>2</v>
      </c>
      <c r="Q70" s="78">
        <v>14</v>
      </c>
      <c r="R70" s="78">
        <f t="shared" si="4"/>
        <v>278</v>
      </c>
    </row>
    <row r="71" spans="2:18" x14ac:dyDescent="0.2">
      <c r="B71" s="23" t="s">
        <v>65</v>
      </c>
      <c r="C71" s="78">
        <v>64</v>
      </c>
      <c r="D71" s="78">
        <v>12</v>
      </c>
      <c r="E71" s="78">
        <v>13</v>
      </c>
      <c r="F71" s="78">
        <v>38</v>
      </c>
      <c r="G71" s="78">
        <v>30</v>
      </c>
      <c r="H71" s="78">
        <v>35</v>
      </c>
      <c r="I71" s="78">
        <v>7</v>
      </c>
      <c r="J71" s="78">
        <v>-1</v>
      </c>
      <c r="K71" s="78">
        <v>3</v>
      </c>
      <c r="L71" s="78">
        <v>15</v>
      </c>
      <c r="M71" s="78">
        <v>14</v>
      </c>
      <c r="N71" s="78">
        <v>7</v>
      </c>
      <c r="O71" s="78">
        <v>56</v>
      </c>
      <c r="P71" s="78">
        <v>13</v>
      </c>
      <c r="Q71" s="78">
        <v>10</v>
      </c>
      <c r="R71" s="78">
        <f t="shared" si="4"/>
        <v>316</v>
      </c>
    </row>
    <row r="72" spans="2:18" x14ac:dyDescent="0.2">
      <c r="B72" s="23" t="s">
        <v>456</v>
      </c>
      <c r="C72" s="78">
        <v>-1</v>
      </c>
      <c r="D72" s="78">
        <v>3</v>
      </c>
      <c r="E72" s="78">
        <v>1</v>
      </c>
      <c r="F72" s="78">
        <v>2</v>
      </c>
      <c r="G72" s="78">
        <v>3</v>
      </c>
      <c r="H72" s="78">
        <v>4</v>
      </c>
      <c r="I72" s="78">
        <v>4</v>
      </c>
      <c r="J72" s="78">
        <v>0</v>
      </c>
      <c r="K72" s="78">
        <v>1</v>
      </c>
      <c r="L72" s="78">
        <v>2</v>
      </c>
      <c r="M72" s="78">
        <v>3</v>
      </c>
      <c r="N72" s="78">
        <v>0</v>
      </c>
      <c r="O72" s="78">
        <v>13</v>
      </c>
      <c r="P72" s="78">
        <v>3</v>
      </c>
      <c r="Q72" s="78">
        <v>4</v>
      </c>
      <c r="R72" s="78">
        <f t="shared" si="4"/>
        <v>42</v>
      </c>
    </row>
    <row r="73" spans="2:18" x14ac:dyDescent="0.2">
      <c r="B73" s="23" t="s">
        <v>53</v>
      </c>
      <c r="C73" s="78">
        <v>13</v>
      </c>
      <c r="D73" s="78">
        <v>3</v>
      </c>
      <c r="E73" s="78">
        <v>22</v>
      </c>
      <c r="F73" s="78">
        <v>35</v>
      </c>
      <c r="G73" s="78">
        <v>9</v>
      </c>
      <c r="H73" s="78">
        <v>7</v>
      </c>
      <c r="I73" s="78">
        <v>3</v>
      </c>
      <c r="J73" s="78">
        <v>4</v>
      </c>
      <c r="K73" s="78">
        <v>6</v>
      </c>
      <c r="L73" s="78">
        <v>0</v>
      </c>
      <c r="M73" s="78">
        <v>8</v>
      </c>
      <c r="N73" s="78">
        <v>10</v>
      </c>
      <c r="O73" s="78">
        <v>14</v>
      </c>
      <c r="P73" s="78">
        <v>3</v>
      </c>
      <c r="Q73" s="78">
        <v>11</v>
      </c>
      <c r="R73" s="78">
        <f t="shared" si="4"/>
        <v>148</v>
      </c>
    </row>
    <row r="74" spans="2:18" x14ac:dyDescent="0.2">
      <c r="B74" s="23" t="s">
        <v>62</v>
      </c>
      <c r="C74" s="78">
        <v>2</v>
      </c>
      <c r="D74" s="78">
        <v>15</v>
      </c>
      <c r="E74" s="78">
        <v>7</v>
      </c>
      <c r="F74" s="78">
        <v>16</v>
      </c>
      <c r="G74" s="78">
        <v>10</v>
      </c>
      <c r="H74" s="78">
        <v>5</v>
      </c>
      <c r="I74" s="78">
        <v>8</v>
      </c>
      <c r="J74" s="78">
        <v>4</v>
      </c>
      <c r="K74" s="78">
        <v>2</v>
      </c>
      <c r="L74" s="78">
        <v>3</v>
      </c>
      <c r="M74" s="78">
        <v>41</v>
      </c>
      <c r="N74" s="78">
        <v>-1</v>
      </c>
      <c r="O74" s="78">
        <v>18</v>
      </c>
      <c r="P74" s="78">
        <v>4</v>
      </c>
      <c r="Q74" s="78">
        <v>34</v>
      </c>
      <c r="R74" s="78">
        <f t="shared" si="4"/>
        <v>168</v>
      </c>
    </row>
    <row r="75" spans="2:18" x14ac:dyDescent="0.2">
      <c r="B75" s="23" t="s">
        <v>59</v>
      </c>
      <c r="C75" s="78">
        <v>51</v>
      </c>
      <c r="D75" s="78">
        <v>34</v>
      </c>
      <c r="E75" s="78">
        <v>54</v>
      </c>
      <c r="F75" s="78">
        <v>57</v>
      </c>
      <c r="G75" s="78">
        <v>98</v>
      </c>
      <c r="H75" s="78">
        <v>147</v>
      </c>
      <c r="I75" s="78">
        <v>15</v>
      </c>
      <c r="J75" s="78">
        <v>28</v>
      </c>
      <c r="K75" s="78">
        <v>42</v>
      </c>
      <c r="L75" s="78">
        <v>37</v>
      </c>
      <c r="M75" s="78">
        <v>20</v>
      </c>
      <c r="N75" s="78">
        <v>43</v>
      </c>
      <c r="O75" s="78">
        <v>17</v>
      </c>
      <c r="P75" s="78">
        <v>49</v>
      </c>
      <c r="Q75" s="78">
        <v>151</v>
      </c>
      <c r="R75" s="78">
        <f t="shared" si="4"/>
        <v>843</v>
      </c>
    </row>
    <row r="76" spans="2:18" x14ac:dyDescent="0.2">
      <c r="B76" s="23" t="s">
        <v>67</v>
      </c>
      <c r="C76" s="78">
        <v>92</v>
      </c>
      <c r="D76" s="78">
        <v>74</v>
      </c>
      <c r="E76" s="78">
        <v>14</v>
      </c>
      <c r="F76" s="78">
        <v>12</v>
      </c>
      <c r="G76" s="78">
        <v>22</v>
      </c>
      <c r="H76" s="78">
        <v>5</v>
      </c>
      <c r="I76" s="78">
        <v>3</v>
      </c>
      <c r="J76" s="78">
        <v>4</v>
      </c>
      <c r="K76" s="78">
        <v>2</v>
      </c>
      <c r="L76" s="78">
        <v>-1</v>
      </c>
      <c r="M76" s="78">
        <v>5</v>
      </c>
      <c r="N76" s="78">
        <v>1</v>
      </c>
      <c r="O76" s="78">
        <v>11</v>
      </c>
      <c r="P76" s="78">
        <v>1</v>
      </c>
      <c r="Q76" s="78">
        <v>0</v>
      </c>
      <c r="R76" s="78">
        <f t="shared" si="4"/>
        <v>245</v>
      </c>
    </row>
    <row r="77" spans="2:18" x14ac:dyDescent="0.2">
      <c r="B77" s="23" t="s">
        <v>54</v>
      </c>
      <c r="C77" s="78">
        <v>114</v>
      </c>
      <c r="D77" s="78">
        <v>116</v>
      </c>
      <c r="E77" s="78">
        <v>79</v>
      </c>
      <c r="F77" s="78">
        <v>186</v>
      </c>
      <c r="G77" s="78">
        <v>164</v>
      </c>
      <c r="H77" s="78">
        <v>131</v>
      </c>
      <c r="I77" s="78">
        <v>98</v>
      </c>
      <c r="J77" s="78">
        <v>71</v>
      </c>
      <c r="K77" s="78">
        <v>95</v>
      </c>
      <c r="L77" s="78">
        <v>50</v>
      </c>
      <c r="M77" s="78">
        <v>70</v>
      </c>
      <c r="N77" s="78">
        <v>65</v>
      </c>
      <c r="O77" s="78">
        <v>141</v>
      </c>
      <c r="P77" s="78">
        <v>71</v>
      </c>
      <c r="Q77" s="78">
        <v>59</v>
      </c>
      <c r="R77" s="78">
        <f t="shared" si="4"/>
        <v>1510</v>
      </c>
    </row>
    <row r="78" spans="2:18" x14ac:dyDescent="0.2">
      <c r="B78" s="23" t="s">
        <v>55</v>
      </c>
      <c r="C78" s="78">
        <v>28</v>
      </c>
      <c r="D78" s="78">
        <v>19</v>
      </c>
      <c r="E78" s="78">
        <v>16</v>
      </c>
      <c r="F78" s="78">
        <v>51</v>
      </c>
      <c r="G78" s="78">
        <v>59</v>
      </c>
      <c r="H78" s="78">
        <v>72</v>
      </c>
      <c r="I78" s="78">
        <v>22</v>
      </c>
      <c r="J78" s="78">
        <v>12</v>
      </c>
      <c r="K78" s="78">
        <v>16</v>
      </c>
      <c r="L78" s="78">
        <v>11</v>
      </c>
      <c r="M78" s="78">
        <v>18</v>
      </c>
      <c r="N78" s="78">
        <v>16</v>
      </c>
      <c r="O78" s="78">
        <v>23</v>
      </c>
      <c r="P78" s="78">
        <v>18</v>
      </c>
      <c r="Q78" s="78">
        <v>28</v>
      </c>
      <c r="R78" s="78">
        <f t="shared" si="4"/>
        <v>409</v>
      </c>
    </row>
    <row r="79" spans="2:18" x14ac:dyDescent="0.2">
      <c r="B79" s="24" t="s">
        <v>282</v>
      </c>
      <c r="C79" s="79">
        <f t="shared" ref="C79:R79" si="5">SUM(C63:C78)</f>
        <v>697</v>
      </c>
      <c r="D79" s="79">
        <f t="shared" si="5"/>
        <v>733</v>
      </c>
      <c r="E79" s="79">
        <f t="shared" si="5"/>
        <v>635</v>
      </c>
      <c r="F79" s="79">
        <f t="shared" si="5"/>
        <v>781</v>
      </c>
      <c r="G79" s="79">
        <f t="shared" si="5"/>
        <v>766</v>
      </c>
      <c r="H79" s="79">
        <f t="shared" si="5"/>
        <v>921</v>
      </c>
      <c r="I79" s="79">
        <f t="shared" si="5"/>
        <v>308</v>
      </c>
      <c r="J79" s="79">
        <f t="shared" si="5"/>
        <v>235</v>
      </c>
      <c r="K79" s="79">
        <f t="shared" si="5"/>
        <v>294</v>
      </c>
      <c r="L79" s="79">
        <f t="shared" si="5"/>
        <v>210</v>
      </c>
      <c r="M79" s="79">
        <f t="shared" si="5"/>
        <v>320</v>
      </c>
      <c r="N79" s="79">
        <f t="shared" si="5"/>
        <v>331</v>
      </c>
      <c r="O79" s="79">
        <f t="shared" si="5"/>
        <v>555</v>
      </c>
      <c r="P79" s="79">
        <f t="shared" si="5"/>
        <v>290</v>
      </c>
      <c r="Q79" s="79">
        <f t="shared" si="5"/>
        <v>413</v>
      </c>
      <c r="R79" s="79">
        <f t="shared" si="5"/>
        <v>7489</v>
      </c>
    </row>
    <row r="80" spans="2:18" x14ac:dyDescent="0.2">
      <c r="B80" s="8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</row>
    <row r="81" spans="2:19" x14ac:dyDescent="0.2">
      <c r="B81" s="122" t="s">
        <v>283</v>
      </c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4"/>
    </row>
    <row r="82" spans="2:19" x14ac:dyDescent="0.2">
      <c r="B82" s="22"/>
      <c r="C82" s="77" t="s">
        <v>229</v>
      </c>
      <c r="D82" s="77" t="s">
        <v>230</v>
      </c>
      <c r="E82" s="77" t="s">
        <v>231</v>
      </c>
      <c r="F82" s="77" t="s">
        <v>232</v>
      </c>
      <c r="G82" s="77" t="s">
        <v>233</v>
      </c>
      <c r="H82" s="77" t="s">
        <v>234</v>
      </c>
      <c r="I82" s="77" t="s">
        <v>235</v>
      </c>
      <c r="J82" s="77" t="s">
        <v>236</v>
      </c>
      <c r="K82" s="77" t="s">
        <v>237</v>
      </c>
      <c r="L82" s="77" t="s">
        <v>238</v>
      </c>
      <c r="M82" s="77" t="s">
        <v>239</v>
      </c>
      <c r="N82" s="77" t="s">
        <v>240</v>
      </c>
      <c r="O82" s="77" t="s">
        <v>241</v>
      </c>
      <c r="P82" s="77" t="s">
        <v>242</v>
      </c>
      <c r="Q82" s="77" t="s">
        <v>246</v>
      </c>
      <c r="R82" s="77" t="s">
        <v>247</v>
      </c>
    </row>
    <row r="83" spans="2:19" x14ac:dyDescent="0.2">
      <c r="B83" s="23" t="s">
        <v>474</v>
      </c>
      <c r="C83" s="78">
        <v>0</v>
      </c>
      <c r="D83" s="78">
        <v>0</v>
      </c>
      <c r="E83" s="78">
        <v>-1</v>
      </c>
      <c r="F83" s="78">
        <v>0</v>
      </c>
      <c r="G83" s="78">
        <v>0</v>
      </c>
      <c r="H83" s="78">
        <v>0</v>
      </c>
      <c r="I83" s="78">
        <v>0</v>
      </c>
      <c r="J83" s="78">
        <v>0</v>
      </c>
      <c r="K83" s="78">
        <v>1</v>
      </c>
      <c r="L83" s="78">
        <v>0</v>
      </c>
      <c r="M83" s="78">
        <v>0</v>
      </c>
      <c r="N83" s="78">
        <v>0</v>
      </c>
      <c r="O83" s="78">
        <v>4</v>
      </c>
      <c r="P83" s="78">
        <v>0</v>
      </c>
      <c r="Q83" s="78">
        <v>5</v>
      </c>
      <c r="R83" s="78">
        <f>SUM(C83:Q83)</f>
        <v>9</v>
      </c>
      <c r="S83" s="98"/>
    </row>
    <row r="84" spans="2:19" x14ac:dyDescent="0.2">
      <c r="B84" s="23" t="s">
        <v>69</v>
      </c>
      <c r="C84" s="78">
        <v>0</v>
      </c>
      <c r="D84" s="78">
        <v>0</v>
      </c>
      <c r="E84" s="78">
        <v>0</v>
      </c>
      <c r="F84" s="78">
        <v>3</v>
      </c>
      <c r="G84" s="78">
        <v>1</v>
      </c>
      <c r="H84" s="78">
        <v>23</v>
      </c>
      <c r="I84" s="78">
        <v>0</v>
      </c>
      <c r="J84" s="78">
        <v>1</v>
      </c>
      <c r="K84" s="78">
        <v>3</v>
      </c>
      <c r="L84" s="78">
        <v>1</v>
      </c>
      <c r="M84" s="78">
        <v>0</v>
      </c>
      <c r="N84" s="78">
        <v>0</v>
      </c>
      <c r="O84" s="78">
        <v>1</v>
      </c>
      <c r="P84" s="78">
        <v>-1</v>
      </c>
      <c r="Q84" s="78">
        <v>3</v>
      </c>
      <c r="R84" s="78">
        <f t="shared" ref="R84:R150" si="6">SUM(C84:Q84)</f>
        <v>35</v>
      </c>
      <c r="S84" s="99"/>
    </row>
    <row r="85" spans="2:19" x14ac:dyDescent="0.2">
      <c r="B85" s="23" t="s">
        <v>70</v>
      </c>
      <c r="C85" s="78">
        <v>1</v>
      </c>
      <c r="D85" s="78">
        <v>0</v>
      </c>
      <c r="E85" s="78">
        <v>0</v>
      </c>
      <c r="F85" s="78">
        <v>1</v>
      </c>
      <c r="G85" s="78">
        <v>2</v>
      </c>
      <c r="H85" s="78">
        <v>0</v>
      </c>
      <c r="I85" s="78">
        <v>1</v>
      </c>
      <c r="J85" s="78">
        <v>0</v>
      </c>
      <c r="K85" s="78">
        <v>1</v>
      </c>
      <c r="L85" s="78">
        <v>0</v>
      </c>
      <c r="M85" s="78">
        <v>0</v>
      </c>
      <c r="N85" s="78">
        <v>1</v>
      </c>
      <c r="O85" s="78">
        <v>0</v>
      </c>
      <c r="P85" s="78">
        <v>2</v>
      </c>
      <c r="Q85" s="78">
        <v>5</v>
      </c>
      <c r="R85" s="78">
        <f t="shared" si="6"/>
        <v>14</v>
      </c>
      <c r="S85" s="99"/>
    </row>
    <row r="86" spans="2:19" x14ac:dyDescent="0.2">
      <c r="B86" s="23" t="s">
        <v>71</v>
      </c>
      <c r="C86" s="78">
        <v>0</v>
      </c>
      <c r="D86" s="78">
        <v>0</v>
      </c>
      <c r="E86" s="78">
        <v>1</v>
      </c>
      <c r="F86" s="78">
        <v>0</v>
      </c>
      <c r="G86" s="78">
        <v>0</v>
      </c>
      <c r="H86" s="78">
        <v>5</v>
      </c>
      <c r="I86" s="78">
        <v>1</v>
      </c>
      <c r="J86" s="78">
        <v>0</v>
      </c>
      <c r="K86" s="78">
        <v>0</v>
      </c>
      <c r="L86" s="78">
        <v>0</v>
      </c>
      <c r="M86" s="78">
        <v>0</v>
      </c>
      <c r="N86" s="78">
        <v>-1</v>
      </c>
      <c r="O86" s="78">
        <v>0</v>
      </c>
      <c r="P86" s="78">
        <v>0</v>
      </c>
      <c r="Q86" s="78">
        <v>1</v>
      </c>
      <c r="R86" s="78">
        <f t="shared" si="6"/>
        <v>7</v>
      </c>
      <c r="S86" s="99"/>
    </row>
    <row r="87" spans="2:19" x14ac:dyDescent="0.2">
      <c r="B87" s="23" t="s">
        <v>72</v>
      </c>
      <c r="C87" s="78">
        <v>0</v>
      </c>
      <c r="D87" s="78">
        <v>0</v>
      </c>
      <c r="E87" s="78">
        <v>0</v>
      </c>
      <c r="F87" s="78">
        <v>0</v>
      </c>
      <c r="G87" s="78">
        <v>0</v>
      </c>
      <c r="H87" s="78">
        <v>1</v>
      </c>
      <c r="I87" s="78">
        <v>0</v>
      </c>
      <c r="J87" s="78">
        <v>0</v>
      </c>
      <c r="K87" s="78">
        <v>0</v>
      </c>
      <c r="L87" s="78">
        <v>0</v>
      </c>
      <c r="M87" s="78">
        <v>0</v>
      </c>
      <c r="N87" s="78">
        <v>0</v>
      </c>
      <c r="O87" s="78">
        <v>0</v>
      </c>
      <c r="P87" s="78">
        <v>0</v>
      </c>
      <c r="Q87" s="78">
        <v>-1</v>
      </c>
      <c r="R87" s="78">
        <f t="shared" si="6"/>
        <v>0</v>
      </c>
      <c r="S87" s="99"/>
    </row>
    <row r="88" spans="2:19" x14ac:dyDescent="0.2">
      <c r="B88" s="23" t="s">
        <v>73</v>
      </c>
      <c r="C88" s="78">
        <v>0</v>
      </c>
      <c r="D88" s="78">
        <v>0</v>
      </c>
      <c r="E88" s="78">
        <v>0</v>
      </c>
      <c r="F88" s="78">
        <v>0</v>
      </c>
      <c r="G88" s="78">
        <v>0</v>
      </c>
      <c r="H88" s="78">
        <v>0</v>
      </c>
      <c r="I88" s="78">
        <v>0</v>
      </c>
      <c r="J88" s="78">
        <v>0</v>
      </c>
      <c r="K88" s="78">
        <v>0</v>
      </c>
      <c r="L88" s="78">
        <v>0</v>
      </c>
      <c r="M88" s="78">
        <v>-1</v>
      </c>
      <c r="N88" s="78">
        <v>1</v>
      </c>
      <c r="O88" s="78">
        <v>0</v>
      </c>
      <c r="P88" s="78">
        <v>0</v>
      </c>
      <c r="Q88" s="78">
        <v>0</v>
      </c>
      <c r="R88" s="78">
        <f t="shared" si="6"/>
        <v>0</v>
      </c>
      <c r="S88" s="99"/>
    </row>
    <row r="89" spans="2:19" x14ac:dyDescent="0.2">
      <c r="B89" s="23" t="s">
        <v>74</v>
      </c>
      <c r="C89" s="78">
        <v>1</v>
      </c>
      <c r="D89" s="78">
        <v>-1</v>
      </c>
      <c r="E89" s="78">
        <v>-1</v>
      </c>
      <c r="F89" s="78">
        <v>4</v>
      </c>
      <c r="G89" s="78">
        <v>2</v>
      </c>
      <c r="H89" s="78">
        <v>7</v>
      </c>
      <c r="I89" s="78">
        <v>2</v>
      </c>
      <c r="J89" s="78">
        <v>3</v>
      </c>
      <c r="K89" s="78">
        <v>10</v>
      </c>
      <c r="L89" s="78">
        <v>2</v>
      </c>
      <c r="M89" s="78">
        <v>4</v>
      </c>
      <c r="N89" s="78">
        <v>0</v>
      </c>
      <c r="O89" s="78">
        <v>-1</v>
      </c>
      <c r="P89" s="78">
        <v>0</v>
      </c>
      <c r="Q89" s="78">
        <v>2</v>
      </c>
      <c r="R89" s="78">
        <f t="shared" si="6"/>
        <v>34</v>
      </c>
      <c r="S89" s="99"/>
    </row>
    <row r="90" spans="2:19" x14ac:dyDescent="0.2">
      <c r="B90" s="23" t="s">
        <v>75</v>
      </c>
      <c r="C90" s="78">
        <v>4</v>
      </c>
      <c r="D90" s="78">
        <v>24</v>
      </c>
      <c r="E90" s="78">
        <v>0</v>
      </c>
      <c r="F90" s="78">
        <v>3</v>
      </c>
      <c r="G90" s="78">
        <v>27</v>
      </c>
      <c r="H90" s="78">
        <v>22</v>
      </c>
      <c r="I90" s="78">
        <v>4</v>
      </c>
      <c r="J90" s="78">
        <v>1</v>
      </c>
      <c r="K90" s="78">
        <v>-1</v>
      </c>
      <c r="L90" s="78">
        <v>24</v>
      </c>
      <c r="M90" s="78">
        <v>0</v>
      </c>
      <c r="N90" s="78">
        <v>1</v>
      </c>
      <c r="O90" s="78">
        <v>1</v>
      </c>
      <c r="P90" s="78">
        <v>15</v>
      </c>
      <c r="Q90" s="78">
        <v>1</v>
      </c>
      <c r="R90" s="78">
        <f t="shared" si="6"/>
        <v>126</v>
      </c>
      <c r="S90" s="99"/>
    </row>
    <row r="91" spans="2:19" x14ac:dyDescent="0.2">
      <c r="B91" s="23" t="s">
        <v>76</v>
      </c>
      <c r="C91" s="78">
        <v>0</v>
      </c>
      <c r="D91" s="78">
        <v>0</v>
      </c>
      <c r="E91" s="78">
        <v>1</v>
      </c>
      <c r="F91" s="78">
        <v>1</v>
      </c>
      <c r="G91" s="78">
        <v>1</v>
      </c>
      <c r="H91" s="78">
        <v>0</v>
      </c>
      <c r="I91" s="78">
        <v>0</v>
      </c>
      <c r="J91" s="78">
        <v>0</v>
      </c>
      <c r="K91" s="78">
        <v>1</v>
      </c>
      <c r="L91" s="78">
        <v>0</v>
      </c>
      <c r="M91" s="78">
        <v>1</v>
      </c>
      <c r="N91" s="78">
        <v>2</v>
      </c>
      <c r="O91" s="78">
        <v>0</v>
      </c>
      <c r="P91" s="78">
        <v>17</v>
      </c>
      <c r="Q91" s="78">
        <v>-32</v>
      </c>
      <c r="R91" s="78">
        <f t="shared" si="6"/>
        <v>-8</v>
      </c>
      <c r="S91" s="99"/>
    </row>
    <row r="92" spans="2:19" x14ac:dyDescent="0.2">
      <c r="B92" s="23" t="s">
        <v>77</v>
      </c>
      <c r="C92" s="78">
        <v>0</v>
      </c>
      <c r="D92" s="78">
        <v>0</v>
      </c>
      <c r="E92" s="78">
        <v>0</v>
      </c>
      <c r="F92" s="78">
        <v>0</v>
      </c>
      <c r="G92" s="78">
        <v>0</v>
      </c>
      <c r="H92" s="78">
        <v>0</v>
      </c>
      <c r="I92" s="78">
        <v>0</v>
      </c>
      <c r="J92" s="78">
        <v>0</v>
      </c>
      <c r="K92" s="78">
        <v>3</v>
      </c>
      <c r="L92" s="78">
        <v>0</v>
      </c>
      <c r="M92" s="78">
        <v>0</v>
      </c>
      <c r="N92" s="78">
        <v>0</v>
      </c>
      <c r="O92" s="78">
        <v>-1</v>
      </c>
      <c r="P92" s="78">
        <v>3</v>
      </c>
      <c r="Q92" s="78">
        <v>0</v>
      </c>
      <c r="R92" s="78">
        <f t="shared" si="6"/>
        <v>5</v>
      </c>
      <c r="S92" s="99"/>
    </row>
    <row r="93" spans="2:19" x14ac:dyDescent="0.2">
      <c r="B93" s="23" t="s">
        <v>78</v>
      </c>
      <c r="C93" s="78">
        <v>60</v>
      </c>
      <c r="D93" s="78">
        <v>4</v>
      </c>
      <c r="E93" s="78">
        <v>1</v>
      </c>
      <c r="F93" s="78">
        <v>11</v>
      </c>
      <c r="G93" s="78">
        <v>11</v>
      </c>
      <c r="H93" s="78">
        <v>18</v>
      </c>
      <c r="I93" s="78">
        <v>7</v>
      </c>
      <c r="J93" s="78">
        <v>2</v>
      </c>
      <c r="K93" s="78">
        <v>2</v>
      </c>
      <c r="L93" s="78">
        <v>4</v>
      </c>
      <c r="M93" s="78">
        <v>2</v>
      </c>
      <c r="N93" s="78">
        <v>3</v>
      </c>
      <c r="O93" s="78">
        <v>1</v>
      </c>
      <c r="P93" s="78">
        <v>2</v>
      </c>
      <c r="Q93" s="78">
        <v>0</v>
      </c>
      <c r="R93" s="78">
        <f t="shared" si="6"/>
        <v>128</v>
      </c>
      <c r="S93" s="99"/>
    </row>
    <row r="94" spans="2:19" x14ac:dyDescent="0.2">
      <c r="B94" s="23" t="s">
        <v>79</v>
      </c>
      <c r="C94" s="78">
        <v>0</v>
      </c>
      <c r="D94" s="78">
        <v>0</v>
      </c>
      <c r="E94" s="78">
        <v>0</v>
      </c>
      <c r="F94" s="78">
        <v>0</v>
      </c>
      <c r="G94" s="78">
        <v>0</v>
      </c>
      <c r="H94" s="78">
        <v>0</v>
      </c>
      <c r="I94" s="78">
        <v>0</v>
      </c>
      <c r="J94" s="78">
        <v>0</v>
      </c>
      <c r="K94" s="78">
        <v>0</v>
      </c>
      <c r="L94" s="78">
        <v>0</v>
      </c>
      <c r="M94" s="78">
        <v>0</v>
      </c>
      <c r="N94" s="78">
        <v>0</v>
      </c>
      <c r="O94" s="78">
        <v>0</v>
      </c>
      <c r="P94" s="78">
        <v>0</v>
      </c>
      <c r="Q94" s="78">
        <v>0</v>
      </c>
      <c r="R94" s="78">
        <f t="shared" si="6"/>
        <v>0</v>
      </c>
      <c r="S94" s="99"/>
    </row>
    <row r="95" spans="2:19" x14ac:dyDescent="0.2">
      <c r="B95" s="23" t="s">
        <v>80</v>
      </c>
      <c r="C95" s="78">
        <v>1</v>
      </c>
      <c r="D95" s="78">
        <v>1</v>
      </c>
      <c r="E95" s="78">
        <v>0</v>
      </c>
      <c r="F95" s="78">
        <v>19</v>
      </c>
      <c r="G95" s="78">
        <v>35</v>
      </c>
      <c r="H95" s="78">
        <v>12</v>
      </c>
      <c r="I95" s="78">
        <v>1</v>
      </c>
      <c r="J95" s="78">
        <v>0</v>
      </c>
      <c r="K95" s="78">
        <v>1</v>
      </c>
      <c r="L95" s="78">
        <v>1</v>
      </c>
      <c r="M95" s="78">
        <v>21</v>
      </c>
      <c r="N95" s="78">
        <v>15</v>
      </c>
      <c r="O95" s="78">
        <v>0</v>
      </c>
      <c r="P95" s="78">
        <v>0</v>
      </c>
      <c r="Q95" s="78">
        <v>0</v>
      </c>
      <c r="R95" s="78">
        <f t="shared" si="6"/>
        <v>107</v>
      </c>
      <c r="S95" s="99"/>
    </row>
    <row r="96" spans="2:19" x14ac:dyDescent="0.2">
      <c r="B96" s="23" t="s">
        <v>472</v>
      </c>
      <c r="C96" s="78">
        <v>2</v>
      </c>
      <c r="D96" s="78">
        <v>7</v>
      </c>
      <c r="E96" s="78">
        <v>4</v>
      </c>
      <c r="F96" s="78">
        <v>0</v>
      </c>
      <c r="G96" s="78">
        <v>4</v>
      </c>
      <c r="H96" s="78">
        <v>1</v>
      </c>
      <c r="I96" s="78">
        <v>0</v>
      </c>
      <c r="J96" s="78">
        <v>0</v>
      </c>
      <c r="K96" s="78">
        <v>0</v>
      </c>
      <c r="L96" s="78">
        <v>0</v>
      </c>
      <c r="M96" s="78">
        <v>0</v>
      </c>
      <c r="N96" s="78">
        <v>0</v>
      </c>
      <c r="O96" s="78">
        <v>3</v>
      </c>
      <c r="P96" s="78">
        <v>1</v>
      </c>
      <c r="Q96" s="78">
        <v>1</v>
      </c>
      <c r="R96" s="78">
        <f t="shared" si="6"/>
        <v>23</v>
      </c>
      <c r="S96" s="99"/>
    </row>
    <row r="97" spans="2:19" x14ac:dyDescent="0.2">
      <c r="B97" s="23" t="s">
        <v>81</v>
      </c>
      <c r="C97" s="78">
        <v>0</v>
      </c>
      <c r="D97" s="78">
        <v>0</v>
      </c>
      <c r="E97" s="78">
        <v>1</v>
      </c>
      <c r="F97" s="78">
        <v>0</v>
      </c>
      <c r="G97" s="78">
        <v>1</v>
      </c>
      <c r="H97" s="78">
        <v>1</v>
      </c>
      <c r="I97" s="78">
        <v>0</v>
      </c>
      <c r="J97" s="78">
        <v>1</v>
      </c>
      <c r="K97" s="78">
        <v>0</v>
      </c>
      <c r="L97" s="78">
        <v>2</v>
      </c>
      <c r="M97" s="78">
        <v>10</v>
      </c>
      <c r="N97" s="78">
        <v>1</v>
      </c>
      <c r="O97" s="78">
        <v>0</v>
      </c>
      <c r="P97" s="78">
        <v>0</v>
      </c>
      <c r="Q97" s="78">
        <v>1</v>
      </c>
      <c r="R97" s="78">
        <f t="shared" si="6"/>
        <v>18</v>
      </c>
      <c r="S97" s="99"/>
    </row>
    <row r="98" spans="2:19" x14ac:dyDescent="0.2">
      <c r="B98" s="23" t="s">
        <v>82</v>
      </c>
      <c r="C98" s="78">
        <v>0</v>
      </c>
      <c r="D98" s="78">
        <v>0</v>
      </c>
      <c r="E98" s="78">
        <v>0</v>
      </c>
      <c r="F98" s="78">
        <v>0</v>
      </c>
      <c r="G98" s="78">
        <v>0</v>
      </c>
      <c r="H98" s="78">
        <v>0</v>
      </c>
      <c r="I98" s="78">
        <v>0</v>
      </c>
      <c r="J98" s="78">
        <v>0</v>
      </c>
      <c r="K98" s="78">
        <v>0</v>
      </c>
      <c r="L98" s="78">
        <v>0</v>
      </c>
      <c r="M98" s="78">
        <v>0</v>
      </c>
      <c r="N98" s="78">
        <v>0</v>
      </c>
      <c r="O98" s="78">
        <v>0</v>
      </c>
      <c r="P98" s="78">
        <v>-1</v>
      </c>
      <c r="Q98" s="78">
        <v>0</v>
      </c>
      <c r="R98" s="78">
        <f t="shared" si="6"/>
        <v>-1</v>
      </c>
      <c r="S98" s="99"/>
    </row>
    <row r="99" spans="2:19" x14ac:dyDescent="0.2">
      <c r="B99" s="23" t="s">
        <v>83</v>
      </c>
      <c r="C99" s="78">
        <v>1</v>
      </c>
      <c r="D99" s="78">
        <v>1</v>
      </c>
      <c r="E99" s="78">
        <v>1</v>
      </c>
      <c r="F99" s="78">
        <v>10</v>
      </c>
      <c r="G99" s="78">
        <v>4</v>
      </c>
      <c r="H99" s="78">
        <v>11</v>
      </c>
      <c r="I99" s="78">
        <v>1</v>
      </c>
      <c r="J99" s="78">
        <v>1</v>
      </c>
      <c r="K99" s="78">
        <v>15</v>
      </c>
      <c r="L99" s="78">
        <v>4</v>
      </c>
      <c r="M99" s="78">
        <v>3</v>
      </c>
      <c r="N99" s="78">
        <v>2</v>
      </c>
      <c r="O99" s="78">
        <v>1</v>
      </c>
      <c r="P99" s="78">
        <v>1</v>
      </c>
      <c r="Q99" s="78">
        <v>1</v>
      </c>
      <c r="R99" s="78">
        <f t="shared" si="6"/>
        <v>57</v>
      </c>
      <c r="S99" s="99"/>
    </row>
    <row r="100" spans="2:19" x14ac:dyDescent="0.2">
      <c r="B100" s="23" t="s">
        <v>84</v>
      </c>
      <c r="C100" s="78">
        <v>0</v>
      </c>
      <c r="D100" s="78">
        <v>1</v>
      </c>
      <c r="E100" s="78">
        <v>0</v>
      </c>
      <c r="F100" s="78">
        <v>0</v>
      </c>
      <c r="G100" s="78">
        <v>0</v>
      </c>
      <c r="H100" s="78">
        <v>1</v>
      </c>
      <c r="I100" s="78">
        <v>0</v>
      </c>
      <c r="J100" s="78">
        <v>0</v>
      </c>
      <c r="K100" s="78">
        <v>0</v>
      </c>
      <c r="L100" s="78">
        <v>0</v>
      </c>
      <c r="M100" s="78">
        <v>0</v>
      </c>
      <c r="N100" s="78">
        <v>0</v>
      </c>
      <c r="O100" s="78">
        <v>-1</v>
      </c>
      <c r="P100" s="78">
        <v>1</v>
      </c>
      <c r="Q100" s="78">
        <v>0</v>
      </c>
      <c r="R100" s="78">
        <f t="shared" si="6"/>
        <v>2</v>
      </c>
      <c r="S100" s="99"/>
    </row>
    <row r="101" spans="2:19" x14ac:dyDescent="0.2">
      <c r="B101" s="23" t="s">
        <v>32</v>
      </c>
      <c r="C101" s="78">
        <v>0</v>
      </c>
      <c r="D101" s="78">
        <v>0</v>
      </c>
      <c r="E101" s="78">
        <v>-1</v>
      </c>
      <c r="F101" s="78">
        <v>4</v>
      </c>
      <c r="G101" s="78">
        <v>0</v>
      </c>
      <c r="H101" s="78">
        <v>0</v>
      </c>
      <c r="I101" s="78">
        <v>0</v>
      </c>
      <c r="J101" s="78">
        <v>0</v>
      </c>
      <c r="K101" s="78">
        <v>1</v>
      </c>
      <c r="L101" s="78">
        <v>0</v>
      </c>
      <c r="M101" s="78">
        <v>0</v>
      </c>
      <c r="N101" s="78">
        <v>0</v>
      </c>
      <c r="O101" s="78">
        <v>0</v>
      </c>
      <c r="P101" s="78">
        <v>0</v>
      </c>
      <c r="Q101" s="78">
        <v>0</v>
      </c>
      <c r="R101" s="78">
        <f t="shared" si="6"/>
        <v>4</v>
      </c>
      <c r="S101" s="99"/>
    </row>
    <row r="102" spans="2:19" x14ac:dyDescent="0.2">
      <c r="B102" s="23" t="s">
        <v>85</v>
      </c>
      <c r="C102" s="78">
        <v>0</v>
      </c>
      <c r="D102" s="78">
        <v>0</v>
      </c>
      <c r="E102" s="78">
        <v>0</v>
      </c>
      <c r="F102" s="78">
        <v>0</v>
      </c>
      <c r="G102" s="78">
        <v>0</v>
      </c>
      <c r="H102" s="78">
        <v>0</v>
      </c>
      <c r="I102" s="78">
        <v>0</v>
      </c>
      <c r="J102" s="78">
        <v>0</v>
      </c>
      <c r="K102" s="78">
        <v>0</v>
      </c>
      <c r="L102" s="78">
        <v>0</v>
      </c>
      <c r="M102" s="78">
        <v>-1</v>
      </c>
      <c r="N102" s="78">
        <v>0</v>
      </c>
      <c r="O102" s="78">
        <v>0</v>
      </c>
      <c r="P102" s="78">
        <v>0</v>
      </c>
      <c r="Q102" s="78">
        <v>0</v>
      </c>
      <c r="R102" s="78">
        <f t="shared" si="6"/>
        <v>-1</v>
      </c>
      <c r="S102" s="99"/>
    </row>
    <row r="103" spans="2:19" x14ac:dyDescent="0.2">
      <c r="B103" s="23" t="s">
        <v>477</v>
      </c>
      <c r="C103" s="78">
        <v>0</v>
      </c>
      <c r="D103" s="78">
        <v>0</v>
      </c>
      <c r="E103" s="78">
        <v>0</v>
      </c>
      <c r="F103" s="78">
        <v>0</v>
      </c>
      <c r="G103" s="78">
        <v>0</v>
      </c>
      <c r="H103" s="78">
        <v>0</v>
      </c>
      <c r="I103" s="78">
        <v>0</v>
      </c>
      <c r="J103" s="78">
        <v>0</v>
      </c>
      <c r="K103" s="78">
        <v>0</v>
      </c>
      <c r="L103" s="78">
        <v>0</v>
      </c>
      <c r="M103" s="78">
        <v>0</v>
      </c>
      <c r="N103" s="78">
        <v>0</v>
      </c>
      <c r="O103" s="78">
        <v>0</v>
      </c>
      <c r="P103" s="78">
        <v>0</v>
      </c>
      <c r="Q103" s="78">
        <v>0</v>
      </c>
      <c r="R103" s="78">
        <f t="shared" si="6"/>
        <v>0</v>
      </c>
      <c r="S103" s="99"/>
    </row>
    <row r="104" spans="2:19" x14ac:dyDescent="0.2">
      <c r="B104" s="23" t="s">
        <v>86</v>
      </c>
      <c r="C104" s="78">
        <v>6</v>
      </c>
      <c r="D104" s="78">
        <v>5</v>
      </c>
      <c r="E104" s="78">
        <v>2</v>
      </c>
      <c r="F104" s="78">
        <v>0</v>
      </c>
      <c r="G104" s="78">
        <v>4</v>
      </c>
      <c r="H104" s="78">
        <v>0</v>
      </c>
      <c r="I104" s="78">
        <v>2</v>
      </c>
      <c r="J104" s="78">
        <v>1</v>
      </c>
      <c r="K104" s="78">
        <v>0</v>
      </c>
      <c r="L104" s="78">
        <v>1</v>
      </c>
      <c r="M104" s="78">
        <v>2</v>
      </c>
      <c r="N104" s="78">
        <v>1</v>
      </c>
      <c r="O104" s="78">
        <v>3</v>
      </c>
      <c r="P104" s="78">
        <v>0</v>
      </c>
      <c r="Q104" s="78">
        <v>14</v>
      </c>
      <c r="R104" s="78">
        <f t="shared" si="6"/>
        <v>41</v>
      </c>
      <c r="S104" s="99"/>
    </row>
    <row r="105" spans="2:19" x14ac:dyDescent="0.2">
      <c r="B105" s="23" t="s">
        <v>87</v>
      </c>
      <c r="C105" s="78">
        <v>0</v>
      </c>
      <c r="D105" s="78">
        <v>0</v>
      </c>
      <c r="E105" s="78">
        <v>0</v>
      </c>
      <c r="F105" s="78">
        <v>0</v>
      </c>
      <c r="G105" s="78">
        <v>0</v>
      </c>
      <c r="H105" s="78">
        <v>0</v>
      </c>
      <c r="I105" s="78">
        <v>0</v>
      </c>
      <c r="J105" s="78">
        <v>0</v>
      </c>
      <c r="K105" s="78">
        <v>0</v>
      </c>
      <c r="L105" s="78">
        <v>0</v>
      </c>
      <c r="M105" s="78">
        <v>0</v>
      </c>
      <c r="N105" s="78">
        <v>0</v>
      </c>
      <c r="O105" s="78">
        <v>0</v>
      </c>
      <c r="P105" s="78">
        <v>0</v>
      </c>
      <c r="Q105" s="78">
        <v>1</v>
      </c>
      <c r="R105" s="78">
        <f t="shared" si="6"/>
        <v>1</v>
      </c>
      <c r="S105" s="99"/>
    </row>
    <row r="106" spans="2:19" x14ac:dyDescent="0.2">
      <c r="B106" s="23" t="s">
        <v>88</v>
      </c>
      <c r="C106" s="78">
        <v>0</v>
      </c>
      <c r="D106" s="78">
        <v>0</v>
      </c>
      <c r="E106" s="78">
        <v>0</v>
      </c>
      <c r="F106" s="78">
        <v>3</v>
      </c>
      <c r="G106" s="78">
        <v>0</v>
      </c>
      <c r="H106" s="78">
        <v>0</v>
      </c>
      <c r="I106" s="78">
        <v>0</v>
      </c>
      <c r="J106" s="78">
        <v>1</v>
      </c>
      <c r="K106" s="78">
        <v>0</v>
      </c>
      <c r="L106" s="78">
        <v>-1</v>
      </c>
      <c r="M106" s="78">
        <v>4</v>
      </c>
      <c r="N106" s="78">
        <v>-1</v>
      </c>
      <c r="O106" s="78">
        <v>1</v>
      </c>
      <c r="P106" s="78">
        <v>0</v>
      </c>
      <c r="Q106" s="78">
        <v>1</v>
      </c>
      <c r="R106" s="78">
        <f t="shared" si="6"/>
        <v>8</v>
      </c>
      <c r="S106" s="99"/>
    </row>
    <row r="107" spans="2:19" x14ac:dyDescent="0.2">
      <c r="B107" s="23" t="s">
        <v>89</v>
      </c>
      <c r="C107" s="78">
        <v>0</v>
      </c>
      <c r="D107" s="78">
        <v>0</v>
      </c>
      <c r="E107" s="78">
        <v>0</v>
      </c>
      <c r="F107" s="78">
        <v>0</v>
      </c>
      <c r="G107" s="78">
        <v>1</v>
      </c>
      <c r="H107" s="78">
        <v>20</v>
      </c>
      <c r="I107" s="78">
        <v>1</v>
      </c>
      <c r="J107" s="78">
        <v>1</v>
      </c>
      <c r="K107" s="78">
        <v>0</v>
      </c>
      <c r="L107" s="78">
        <v>0</v>
      </c>
      <c r="M107" s="78">
        <v>0</v>
      </c>
      <c r="N107" s="78">
        <v>1</v>
      </c>
      <c r="O107" s="78">
        <v>0</v>
      </c>
      <c r="P107" s="78">
        <v>3</v>
      </c>
      <c r="Q107" s="78">
        <v>2</v>
      </c>
      <c r="R107" s="78">
        <f t="shared" si="6"/>
        <v>29</v>
      </c>
      <c r="S107" s="99"/>
    </row>
    <row r="108" spans="2:19" x14ac:dyDescent="0.2">
      <c r="B108" s="23" t="s">
        <v>90</v>
      </c>
      <c r="C108" s="78">
        <v>15</v>
      </c>
      <c r="D108" s="78">
        <v>0</v>
      </c>
      <c r="E108" s="78">
        <v>2</v>
      </c>
      <c r="F108" s="78">
        <v>7</v>
      </c>
      <c r="G108" s="78">
        <v>34</v>
      </c>
      <c r="H108" s="78">
        <v>4</v>
      </c>
      <c r="I108" s="78">
        <v>2</v>
      </c>
      <c r="J108" s="78">
        <v>1</v>
      </c>
      <c r="K108" s="78">
        <v>-1</v>
      </c>
      <c r="L108" s="78">
        <v>1</v>
      </c>
      <c r="M108" s="78">
        <v>2</v>
      </c>
      <c r="N108" s="78">
        <v>0</v>
      </c>
      <c r="O108" s="78">
        <v>0</v>
      </c>
      <c r="P108" s="78">
        <v>0</v>
      </c>
      <c r="Q108" s="78">
        <v>0</v>
      </c>
      <c r="R108" s="78">
        <f t="shared" si="6"/>
        <v>67</v>
      </c>
      <c r="S108" s="99"/>
    </row>
    <row r="109" spans="2:19" x14ac:dyDescent="0.2">
      <c r="B109" s="23" t="s">
        <v>91</v>
      </c>
      <c r="C109" s="78">
        <v>19</v>
      </c>
      <c r="D109" s="78">
        <v>75</v>
      </c>
      <c r="E109" s="78">
        <v>38</v>
      </c>
      <c r="F109" s="78">
        <v>11</v>
      </c>
      <c r="G109" s="78">
        <v>3</v>
      </c>
      <c r="H109" s="78">
        <v>15</v>
      </c>
      <c r="I109" s="78">
        <v>1</v>
      </c>
      <c r="J109" s="78">
        <v>6</v>
      </c>
      <c r="K109" s="78">
        <v>2</v>
      </c>
      <c r="L109" s="78">
        <v>1</v>
      </c>
      <c r="M109" s="78">
        <v>1</v>
      </c>
      <c r="N109" s="78">
        <v>2</v>
      </c>
      <c r="O109" s="78">
        <v>0</v>
      </c>
      <c r="P109" s="78">
        <v>0</v>
      </c>
      <c r="Q109" s="78">
        <v>40</v>
      </c>
      <c r="R109" s="78">
        <f t="shared" si="6"/>
        <v>214</v>
      </c>
      <c r="S109" s="99"/>
    </row>
    <row r="110" spans="2:19" x14ac:dyDescent="0.2">
      <c r="B110" s="23" t="s">
        <v>92</v>
      </c>
      <c r="C110" s="78">
        <v>0</v>
      </c>
      <c r="D110" s="78">
        <v>0</v>
      </c>
      <c r="E110" s="78">
        <v>0</v>
      </c>
      <c r="F110" s="78">
        <v>0</v>
      </c>
      <c r="G110" s="78">
        <v>0</v>
      </c>
      <c r="H110" s="78">
        <v>0</v>
      </c>
      <c r="I110" s="78">
        <v>1</v>
      </c>
      <c r="J110" s="78">
        <v>0</v>
      </c>
      <c r="K110" s="78">
        <v>0</v>
      </c>
      <c r="L110" s="78">
        <v>0</v>
      </c>
      <c r="M110" s="78">
        <v>0</v>
      </c>
      <c r="N110" s="78">
        <v>0</v>
      </c>
      <c r="O110" s="78">
        <v>0</v>
      </c>
      <c r="P110" s="78">
        <v>0</v>
      </c>
      <c r="Q110" s="78">
        <v>1</v>
      </c>
      <c r="R110" s="78">
        <f t="shared" si="6"/>
        <v>2</v>
      </c>
      <c r="S110" s="99"/>
    </row>
    <row r="111" spans="2:19" x14ac:dyDescent="0.2">
      <c r="B111" s="23" t="s">
        <v>93</v>
      </c>
      <c r="C111" s="78">
        <v>0</v>
      </c>
      <c r="D111" s="78">
        <v>1</v>
      </c>
      <c r="E111" s="78">
        <v>0</v>
      </c>
      <c r="F111" s="78">
        <v>0</v>
      </c>
      <c r="G111" s="78">
        <v>1</v>
      </c>
      <c r="H111" s="78">
        <v>0</v>
      </c>
      <c r="I111" s="78">
        <v>0</v>
      </c>
      <c r="J111" s="78">
        <v>1</v>
      </c>
      <c r="K111" s="78">
        <v>0</v>
      </c>
      <c r="L111" s="78">
        <v>0</v>
      </c>
      <c r="M111" s="78">
        <v>-1</v>
      </c>
      <c r="N111" s="78">
        <v>1</v>
      </c>
      <c r="O111" s="78">
        <v>0</v>
      </c>
      <c r="P111" s="78">
        <v>-1</v>
      </c>
      <c r="Q111" s="78">
        <v>1</v>
      </c>
      <c r="R111" s="78">
        <f t="shared" si="6"/>
        <v>3</v>
      </c>
      <c r="S111" s="99"/>
    </row>
    <row r="112" spans="2:19" x14ac:dyDescent="0.2">
      <c r="B112" s="23" t="s">
        <v>94</v>
      </c>
      <c r="C112" s="78">
        <v>7</v>
      </c>
      <c r="D112" s="78">
        <v>6</v>
      </c>
      <c r="E112" s="78">
        <v>33</v>
      </c>
      <c r="F112" s="78">
        <v>27</v>
      </c>
      <c r="G112" s="78">
        <v>3</v>
      </c>
      <c r="H112" s="78">
        <v>2</v>
      </c>
      <c r="I112" s="78">
        <v>88</v>
      </c>
      <c r="J112" s="78">
        <v>71</v>
      </c>
      <c r="K112" s="78">
        <v>76</v>
      </c>
      <c r="L112" s="78">
        <v>5</v>
      </c>
      <c r="M112" s="78">
        <v>1</v>
      </c>
      <c r="N112" s="78">
        <v>3</v>
      </c>
      <c r="O112" s="78">
        <v>8</v>
      </c>
      <c r="P112" s="78">
        <v>32</v>
      </c>
      <c r="Q112" s="78">
        <v>94</v>
      </c>
      <c r="R112" s="78">
        <f t="shared" si="6"/>
        <v>456</v>
      </c>
      <c r="S112" s="99"/>
    </row>
    <row r="113" spans="2:19" x14ac:dyDescent="0.2">
      <c r="B113" s="23" t="s">
        <v>95</v>
      </c>
      <c r="C113" s="78">
        <v>0</v>
      </c>
      <c r="D113" s="78">
        <v>0</v>
      </c>
      <c r="E113" s="78">
        <v>-1</v>
      </c>
      <c r="F113" s="78">
        <v>13</v>
      </c>
      <c r="G113" s="78">
        <v>9</v>
      </c>
      <c r="H113" s="78">
        <v>0</v>
      </c>
      <c r="I113" s="78">
        <v>0</v>
      </c>
      <c r="J113" s="78">
        <v>0</v>
      </c>
      <c r="K113" s="78">
        <v>0</v>
      </c>
      <c r="L113" s="78">
        <v>0</v>
      </c>
      <c r="M113" s="78">
        <v>0</v>
      </c>
      <c r="N113" s="78">
        <v>0</v>
      </c>
      <c r="O113" s="78">
        <v>0</v>
      </c>
      <c r="P113" s="78">
        <v>0</v>
      </c>
      <c r="Q113" s="78">
        <v>0</v>
      </c>
      <c r="R113" s="78">
        <f t="shared" si="6"/>
        <v>21</v>
      </c>
      <c r="S113" s="99"/>
    </row>
    <row r="114" spans="2:19" x14ac:dyDescent="0.2">
      <c r="B114" s="23" t="s">
        <v>96</v>
      </c>
      <c r="C114" s="78">
        <v>1</v>
      </c>
      <c r="D114" s="78">
        <v>0</v>
      </c>
      <c r="E114" s="78">
        <v>0</v>
      </c>
      <c r="F114" s="78">
        <v>1</v>
      </c>
      <c r="G114" s="78">
        <v>0</v>
      </c>
      <c r="H114" s="78">
        <v>0</v>
      </c>
      <c r="I114" s="78">
        <v>0</v>
      </c>
      <c r="J114" s="78">
        <v>1</v>
      </c>
      <c r="K114" s="78">
        <v>0</v>
      </c>
      <c r="L114" s="78">
        <v>0</v>
      </c>
      <c r="M114" s="78">
        <v>0</v>
      </c>
      <c r="N114" s="78">
        <v>1</v>
      </c>
      <c r="O114" s="78">
        <v>-1</v>
      </c>
      <c r="P114" s="78">
        <v>4</v>
      </c>
      <c r="Q114" s="78">
        <v>1</v>
      </c>
      <c r="R114" s="78">
        <f t="shared" si="6"/>
        <v>8</v>
      </c>
      <c r="S114" s="99"/>
    </row>
    <row r="115" spans="2:19" x14ac:dyDescent="0.2">
      <c r="B115" s="23" t="s">
        <v>97</v>
      </c>
      <c r="C115" s="78">
        <v>0</v>
      </c>
      <c r="D115" s="78">
        <v>1</v>
      </c>
      <c r="E115" s="78">
        <v>8</v>
      </c>
      <c r="F115" s="78">
        <v>0</v>
      </c>
      <c r="G115" s="78">
        <v>0</v>
      </c>
      <c r="H115" s="78">
        <v>0</v>
      </c>
      <c r="I115" s="78">
        <v>0</v>
      </c>
      <c r="J115" s="78">
        <v>0</v>
      </c>
      <c r="K115" s="78">
        <v>-1</v>
      </c>
      <c r="L115" s="78">
        <v>1</v>
      </c>
      <c r="M115" s="78">
        <v>0</v>
      </c>
      <c r="N115" s="78">
        <v>1</v>
      </c>
      <c r="O115" s="78">
        <v>0</v>
      </c>
      <c r="P115" s="78">
        <v>0</v>
      </c>
      <c r="Q115" s="78">
        <v>0</v>
      </c>
      <c r="R115" s="78">
        <f t="shared" si="6"/>
        <v>10</v>
      </c>
      <c r="S115" s="99"/>
    </row>
    <row r="116" spans="2:19" x14ac:dyDescent="0.2">
      <c r="B116" s="23" t="s">
        <v>98</v>
      </c>
      <c r="C116" s="78">
        <v>0</v>
      </c>
      <c r="D116" s="78">
        <v>0</v>
      </c>
      <c r="E116" s="78">
        <v>0</v>
      </c>
      <c r="F116" s="78">
        <v>1</v>
      </c>
      <c r="G116" s="78">
        <v>2</v>
      </c>
      <c r="H116" s="78">
        <v>1</v>
      </c>
      <c r="I116" s="78">
        <v>1</v>
      </c>
      <c r="J116" s="78">
        <v>0</v>
      </c>
      <c r="K116" s="78">
        <v>0</v>
      </c>
      <c r="L116" s="78">
        <v>0</v>
      </c>
      <c r="M116" s="78">
        <v>0</v>
      </c>
      <c r="N116" s="78">
        <v>0</v>
      </c>
      <c r="O116" s="78">
        <v>0</v>
      </c>
      <c r="P116" s="78">
        <v>0</v>
      </c>
      <c r="Q116" s="78">
        <v>1</v>
      </c>
      <c r="R116" s="78">
        <f t="shared" si="6"/>
        <v>6</v>
      </c>
      <c r="S116" s="99"/>
    </row>
    <row r="117" spans="2:19" x14ac:dyDescent="0.2">
      <c r="B117" s="23" t="s">
        <v>99</v>
      </c>
      <c r="C117" s="78">
        <v>-1</v>
      </c>
      <c r="D117" s="78">
        <v>7</v>
      </c>
      <c r="E117" s="78">
        <v>1</v>
      </c>
      <c r="F117" s="78">
        <v>0</v>
      </c>
      <c r="G117" s="78">
        <v>1</v>
      </c>
      <c r="H117" s="78">
        <v>1</v>
      </c>
      <c r="I117" s="78">
        <v>8</v>
      </c>
      <c r="J117" s="78">
        <v>3</v>
      </c>
      <c r="K117" s="78">
        <v>2</v>
      </c>
      <c r="L117" s="78">
        <v>4</v>
      </c>
      <c r="M117" s="78">
        <v>1</v>
      </c>
      <c r="N117" s="78">
        <v>-1</v>
      </c>
      <c r="O117" s="78">
        <v>1</v>
      </c>
      <c r="P117" s="78">
        <v>1</v>
      </c>
      <c r="Q117" s="78">
        <v>2</v>
      </c>
      <c r="R117" s="78">
        <f t="shared" si="6"/>
        <v>30</v>
      </c>
      <c r="S117" s="99"/>
    </row>
    <row r="118" spans="2:19" x14ac:dyDescent="0.2">
      <c r="B118" s="23" t="s">
        <v>480</v>
      </c>
      <c r="C118" s="78">
        <v>0</v>
      </c>
      <c r="D118" s="78">
        <v>0</v>
      </c>
      <c r="E118" s="78">
        <v>0</v>
      </c>
      <c r="F118" s="78">
        <v>0</v>
      </c>
      <c r="G118" s="78">
        <v>0</v>
      </c>
      <c r="H118" s="78">
        <v>0</v>
      </c>
      <c r="I118" s="78">
        <v>0</v>
      </c>
      <c r="J118" s="78">
        <v>0</v>
      </c>
      <c r="K118" s="78">
        <v>0</v>
      </c>
      <c r="L118" s="78">
        <v>0</v>
      </c>
      <c r="M118" s="78">
        <v>0</v>
      </c>
      <c r="N118" s="78">
        <v>0</v>
      </c>
      <c r="O118" s="78">
        <v>0</v>
      </c>
      <c r="P118" s="78">
        <v>0</v>
      </c>
      <c r="Q118" s="78">
        <v>0</v>
      </c>
      <c r="R118" s="78">
        <f t="shared" si="6"/>
        <v>0</v>
      </c>
      <c r="S118" s="99"/>
    </row>
    <row r="119" spans="2:19" x14ac:dyDescent="0.2">
      <c r="B119" s="23" t="s">
        <v>100</v>
      </c>
      <c r="C119" s="78">
        <v>1</v>
      </c>
      <c r="D119" s="78">
        <v>0</v>
      </c>
      <c r="E119" s="78">
        <v>8</v>
      </c>
      <c r="F119" s="78">
        <v>0</v>
      </c>
      <c r="G119" s="78">
        <v>0</v>
      </c>
      <c r="H119" s="78">
        <v>0</v>
      </c>
      <c r="I119" s="78">
        <v>0</v>
      </c>
      <c r="J119" s="78">
        <v>0</v>
      </c>
      <c r="K119" s="78">
        <v>0</v>
      </c>
      <c r="L119" s="78">
        <v>-1</v>
      </c>
      <c r="M119" s="78">
        <v>5</v>
      </c>
      <c r="N119" s="78">
        <v>1</v>
      </c>
      <c r="O119" s="78">
        <v>3</v>
      </c>
      <c r="P119" s="78">
        <v>0</v>
      </c>
      <c r="Q119" s="78">
        <v>5</v>
      </c>
      <c r="R119" s="78">
        <f t="shared" si="6"/>
        <v>22</v>
      </c>
      <c r="S119" s="99"/>
    </row>
    <row r="120" spans="2:19" x14ac:dyDescent="0.2">
      <c r="B120" s="23" t="s">
        <v>101</v>
      </c>
      <c r="C120" s="78">
        <v>0</v>
      </c>
      <c r="D120" s="78">
        <v>0</v>
      </c>
      <c r="E120" s="78">
        <v>0</v>
      </c>
      <c r="F120" s="78">
        <v>0</v>
      </c>
      <c r="G120" s="78">
        <v>0</v>
      </c>
      <c r="H120" s="78">
        <v>0</v>
      </c>
      <c r="I120" s="78">
        <v>0</v>
      </c>
      <c r="J120" s="78">
        <v>0</v>
      </c>
      <c r="K120" s="78">
        <v>0</v>
      </c>
      <c r="L120" s="78">
        <v>1</v>
      </c>
      <c r="M120" s="78">
        <v>0</v>
      </c>
      <c r="N120" s="78">
        <v>0</v>
      </c>
      <c r="O120" s="78">
        <v>0</v>
      </c>
      <c r="P120" s="78">
        <v>0</v>
      </c>
      <c r="Q120" s="78">
        <v>0</v>
      </c>
      <c r="R120" s="78">
        <f t="shared" si="6"/>
        <v>1</v>
      </c>
      <c r="S120" s="99"/>
    </row>
    <row r="121" spans="2:19" x14ac:dyDescent="0.2">
      <c r="B121" s="23" t="s">
        <v>102</v>
      </c>
      <c r="C121" s="78">
        <v>0</v>
      </c>
      <c r="D121" s="78">
        <v>0</v>
      </c>
      <c r="E121" s="78">
        <v>0</v>
      </c>
      <c r="F121" s="78">
        <v>0</v>
      </c>
      <c r="G121" s="78">
        <v>-1</v>
      </c>
      <c r="H121" s="78">
        <v>-3</v>
      </c>
      <c r="I121" s="78">
        <v>5</v>
      </c>
      <c r="J121" s="78">
        <v>0</v>
      </c>
      <c r="K121" s="78">
        <v>1</v>
      </c>
      <c r="L121" s="78">
        <v>3</v>
      </c>
      <c r="M121" s="78">
        <v>-2</v>
      </c>
      <c r="N121" s="78">
        <v>1</v>
      </c>
      <c r="O121" s="78">
        <v>1</v>
      </c>
      <c r="P121" s="78">
        <v>2</v>
      </c>
      <c r="Q121" s="78">
        <v>0</v>
      </c>
      <c r="R121" s="78">
        <f t="shared" si="6"/>
        <v>7</v>
      </c>
      <c r="S121" s="99"/>
    </row>
    <row r="122" spans="2:19" x14ac:dyDescent="0.2">
      <c r="B122" s="23" t="s">
        <v>103</v>
      </c>
      <c r="C122" s="78">
        <v>1</v>
      </c>
      <c r="D122" s="78">
        <v>0</v>
      </c>
      <c r="E122" s="78">
        <v>-1</v>
      </c>
      <c r="F122" s="78">
        <v>4</v>
      </c>
      <c r="G122" s="78">
        <v>0</v>
      </c>
      <c r="H122" s="78">
        <v>1</v>
      </c>
      <c r="I122" s="78">
        <v>0</v>
      </c>
      <c r="J122" s="78">
        <v>2</v>
      </c>
      <c r="K122" s="78">
        <v>8</v>
      </c>
      <c r="L122" s="78">
        <v>94</v>
      </c>
      <c r="M122" s="78">
        <v>30</v>
      </c>
      <c r="N122" s="78">
        <v>68</v>
      </c>
      <c r="O122" s="78">
        <v>1</v>
      </c>
      <c r="P122" s="78">
        <v>0</v>
      </c>
      <c r="Q122" s="78">
        <v>1</v>
      </c>
      <c r="R122" s="78">
        <f t="shared" si="6"/>
        <v>209</v>
      </c>
      <c r="S122" s="99"/>
    </row>
    <row r="123" spans="2:19" x14ac:dyDescent="0.2">
      <c r="B123" s="23" t="s">
        <v>104</v>
      </c>
      <c r="C123" s="78">
        <v>4</v>
      </c>
      <c r="D123" s="78">
        <v>3</v>
      </c>
      <c r="E123" s="78">
        <v>0</v>
      </c>
      <c r="F123" s="78">
        <v>11</v>
      </c>
      <c r="G123" s="78">
        <v>6</v>
      </c>
      <c r="H123" s="78">
        <v>6</v>
      </c>
      <c r="I123" s="78">
        <v>0</v>
      </c>
      <c r="J123" s="78">
        <v>0</v>
      </c>
      <c r="K123" s="78">
        <v>1</v>
      </c>
      <c r="L123" s="78">
        <v>1</v>
      </c>
      <c r="M123" s="78">
        <v>2</v>
      </c>
      <c r="N123" s="78">
        <v>0</v>
      </c>
      <c r="O123" s="78">
        <v>0</v>
      </c>
      <c r="P123" s="78">
        <v>0</v>
      </c>
      <c r="Q123" s="78">
        <v>0</v>
      </c>
      <c r="R123" s="78">
        <f t="shared" si="6"/>
        <v>34</v>
      </c>
      <c r="S123" s="99"/>
    </row>
    <row r="124" spans="2:19" x14ac:dyDescent="0.2">
      <c r="B124" s="23" t="s">
        <v>105</v>
      </c>
      <c r="C124" s="78">
        <v>3</v>
      </c>
      <c r="D124" s="78">
        <v>0</v>
      </c>
      <c r="E124" s="78">
        <v>7</v>
      </c>
      <c r="F124" s="78">
        <v>5</v>
      </c>
      <c r="G124" s="78">
        <v>2</v>
      </c>
      <c r="H124" s="78">
        <v>0</v>
      </c>
      <c r="I124" s="78">
        <v>0</v>
      </c>
      <c r="J124" s="78">
        <v>0</v>
      </c>
      <c r="K124" s="78">
        <v>1</v>
      </c>
      <c r="L124" s="78">
        <v>2</v>
      </c>
      <c r="M124" s="78">
        <v>0</v>
      </c>
      <c r="N124" s="78">
        <v>0</v>
      </c>
      <c r="O124" s="78">
        <v>2</v>
      </c>
      <c r="P124" s="78">
        <v>0</v>
      </c>
      <c r="Q124" s="78">
        <v>0</v>
      </c>
      <c r="R124" s="78">
        <f t="shared" si="6"/>
        <v>22</v>
      </c>
      <c r="S124" s="99"/>
    </row>
    <row r="125" spans="2:19" x14ac:dyDescent="0.2">
      <c r="B125" s="23" t="s">
        <v>106</v>
      </c>
      <c r="C125" s="78">
        <v>0</v>
      </c>
      <c r="D125" s="78">
        <v>10</v>
      </c>
      <c r="E125" s="78">
        <v>1</v>
      </c>
      <c r="F125" s="78">
        <v>8</v>
      </c>
      <c r="G125" s="78">
        <v>4</v>
      </c>
      <c r="H125" s="78">
        <v>3</v>
      </c>
      <c r="I125" s="78">
        <v>0</v>
      </c>
      <c r="J125" s="78">
        <v>0</v>
      </c>
      <c r="K125" s="78">
        <v>1</v>
      </c>
      <c r="L125" s="78">
        <v>4</v>
      </c>
      <c r="M125" s="78">
        <v>0</v>
      </c>
      <c r="N125" s="78">
        <v>1</v>
      </c>
      <c r="O125" s="78">
        <v>0</v>
      </c>
      <c r="P125" s="78">
        <v>0</v>
      </c>
      <c r="Q125" s="78">
        <v>1</v>
      </c>
      <c r="R125" s="78">
        <f t="shared" si="6"/>
        <v>33</v>
      </c>
      <c r="S125" s="99"/>
    </row>
    <row r="126" spans="2:19" x14ac:dyDescent="0.2">
      <c r="B126" s="23" t="s">
        <v>470</v>
      </c>
      <c r="C126" s="78">
        <v>0</v>
      </c>
      <c r="D126" s="78">
        <v>0</v>
      </c>
      <c r="E126" s="78">
        <v>-1</v>
      </c>
      <c r="F126" s="78">
        <v>46</v>
      </c>
      <c r="G126" s="78">
        <v>25</v>
      </c>
      <c r="H126" s="78">
        <v>8</v>
      </c>
      <c r="I126" s="78">
        <v>33</v>
      </c>
      <c r="J126" s="78">
        <v>1</v>
      </c>
      <c r="K126" s="78">
        <v>1</v>
      </c>
      <c r="L126" s="78">
        <v>2</v>
      </c>
      <c r="M126" s="78">
        <v>0</v>
      </c>
      <c r="N126" s="78">
        <v>0</v>
      </c>
      <c r="O126" s="78">
        <v>1</v>
      </c>
      <c r="P126" s="78">
        <v>4</v>
      </c>
      <c r="Q126" s="78">
        <v>0</v>
      </c>
      <c r="R126" s="78">
        <f t="shared" si="6"/>
        <v>120</v>
      </c>
      <c r="S126" s="99"/>
    </row>
    <row r="127" spans="2:19" x14ac:dyDescent="0.2">
      <c r="B127" s="23" t="s">
        <v>107</v>
      </c>
      <c r="C127" s="78">
        <v>60</v>
      </c>
      <c r="D127" s="78">
        <v>23</v>
      </c>
      <c r="E127" s="78">
        <v>181</v>
      </c>
      <c r="F127" s="78">
        <v>200</v>
      </c>
      <c r="G127" s="78">
        <v>226</v>
      </c>
      <c r="H127" s="78">
        <v>139</v>
      </c>
      <c r="I127" s="78">
        <v>145</v>
      </c>
      <c r="J127" s="78">
        <v>189</v>
      </c>
      <c r="K127" s="78">
        <v>198</v>
      </c>
      <c r="L127" s="78">
        <v>15</v>
      </c>
      <c r="M127" s="78">
        <v>-13</v>
      </c>
      <c r="N127" s="78">
        <v>127</v>
      </c>
      <c r="O127" s="78">
        <v>121</v>
      </c>
      <c r="P127" s="78">
        <v>141</v>
      </c>
      <c r="Q127" s="78">
        <v>115</v>
      </c>
      <c r="R127" s="78">
        <f t="shared" si="6"/>
        <v>1867</v>
      </c>
      <c r="S127" s="99"/>
    </row>
    <row r="128" spans="2:19" x14ac:dyDescent="0.2">
      <c r="B128" s="23" t="s">
        <v>468</v>
      </c>
      <c r="C128" s="80">
        <v>1</v>
      </c>
      <c r="D128" s="80">
        <v>0</v>
      </c>
      <c r="E128" s="80">
        <v>0</v>
      </c>
      <c r="F128" s="80">
        <v>2</v>
      </c>
      <c r="G128" s="80">
        <v>2</v>
      </c>
      <c r="H128" s="80">
        <v>4</v>
      </c>
      <c r="I128" s="80">
        <v>6</v>
      </c>
      <c r="J128" s="80">
        <v>7</v>
      </c>
      <c r="K128" s="80">
        <v>1</v>
      </c>
      <c r="L128" s="80">
        <v>1</v>
      </c>
      <c r="M128" s="80">
        <v>1</v>
      </c>
      <c r="N128" s="80">
        <v>0</v>
      </c>
      <c r="O128" s="80">
        <v>-10</v>
      </c>
      <c r="P128" s="80">
        <v>2</v>
      </c>
      <c r="Q128" s="80">
        <v>8</v>
      </c>
      <c r="R128" s="78">
        <f t="shared" si="6"/>
        <v>25</v>
      </c>
      <c r="S128" s="99"/>
    </row>
    <row r="129" spans="1:19" x14ac:dyDescent="0.2">
      <c r="B129" s="23" t="s">
        <v>108</v>
      </c>
      <c r="C129" s="78">
        <v>4</v>
      </c>
      <c r="D129" s="78">
        <v>1</v>
      </c>
      <c r="E129" s="78">
        <v>0</v>
      </c>
      <c r="F129" s="78">
        <v>0</v>
      </c>
      <c r="G129" s="78">
        <v>0</v>
      </c>
      <c r="H129" s="78">
        <v>0</v>
      </c>
      <c r="I129" s="78">
        <v>2</v>
      </c>
      <c r="J129" s="78">
        <v>2</v>
      </c>
      <c r="K129" s="78">
        <v>1</v>
      </c>
      <c r="L129" s="78">
        <v>0</v>
      </c>
      <c r="M129" s="78">
        <v>2</v>
      </c>
      <c r="N129" s="78">
        <v>1</v>
      </c>
      <c r="O129" s="78">
        <v>0</v>
      </c>
      <c r="P129" s="78">
        <v>1</v>
      </c>
      <c r="Q129" s="78">
        <v>0</v>
      </c>
      <c r="R129" s="78">
        <f t="shared" si="6"/>
        <v>14</v>
      </c>
      <c r="S129" s="99"/>
    </row>
    <row r="130" spans="1:19" x14ac:dyDescent="0.2">
      <c r="B130" s="23" t="s">
        <v>473</v>
      </c>
      <c r="C130" s="78">
        <v>0</v>
      </c>
      <c r="D130" s="78">
        <v>0</v>
      </c>
      <c r="E130" s="78">
        <v>0</v>
      </c>
      <c r="F130" s="78">
        <v>0</v>
      </c>
      <c r="G130" s="78">
        <v>0</v>
      </c>
      <c r="H130" s="78">
        <v>0</v>
      </c>
      <c r="I130" s="78">
        <v>0</v>
      </c>
      <c r="J130" s="78">
        <v>0</v>
      </c>
      <c r="K130" s="78">
        <v>0</v>
      </c>
      <c r="L130" s="78">
        <v>0</v>
      </c>
      <c r="M130" s="78">
        <v>1</v>
      </c>
      <c r="N130" s="78">
        <v>0</v>
      </c>
      <c r="O130" s="78">
        <v>0</v>
      </c>
      <c r="P130" s="78">
        <v>0</v>
      </c>
      <c r="Q130" s="78">
        <v>0</v>
      </c>
      <c r="R130" s="78">
        <f t="shared" si="6"/>
        <v>1</v>
      </c>
      <c r="S130" s="99"/>
    </row>
    <row r="131" spans="1:19" x14ac:dyDescent="0.2">
      <c r="B131" s="23" t="s">
        <v>478</v>
      </c>
      <c r="C131" s="78">
        <v>0</v>
      </c>
      <c r="D131" s="78">
        <v>0</v>
      </c>
      <c r="E131" s="78">
        <v>0</v>
      </c>
      <c r="F131" s="78">
        <v>0</v>
      </c>
      <c r="G131" s="78">
        <v>0</v>
      </c>
      <c r="H131" s="78">
        <v>0</v>
      </c>
      <c r="I131" s="78">
        <v>0</v>
      </c>
      <c r="J131" s="78">
        <v>0</v>
      </c>
      <c r="K131" s="78">
        <v>0</v>
      </c>
      <c r="L131" s="78">
        <v>0</v>
      </c>
      <c r="M131" s="78">
        <v>0</v>
      </c>
      <c r="N131" s="78">
        <v>0</v>
      </c>
      <c r="O131" s="78">
        <v>0</v>
      </c>
      <c r="P131" s="78">
        <v>0</v>
      </c>
      <c r="Q131" s="78">
        <v>0</v>
      </c>
      <c r="R131" s="78">
        <f t="shared" si="6"/>
        <v>0</v>
      </c>
      <c r="S131" s="99"/>
    </row>
    <row r="132" spans="1:19" x14ac:dyDescent="0.2">
      <c r="A132" s="100"/>
      <c r="B132" s="23" t="s">
        <v>109</v>
      </c>
      <c r="C132" s="78">
        <v>19</v>
      </c>
      <c r="D132" s="78">
        <v>3</v>
      </c>
      <c r="E132" s="78">
        <v>8</v>
      </c>
      <c r="F132" s="78">
        <v>58</v>
      </c>
      <c r="G132" s="78">
        <v>21</v>
      </c>
      <c r="H132" s="78">
        <v>55</v>
      </c>
      <c r="I132" s="78">
        <v>14</v>
      </c>
      <c r="J132" s="78">
        <v>48</v>
      </c>
      <c r="K132" s="78">
        <v>34</v>
      </c>
      <c r="L132" s="78">
        <v>125</v>
      </c>
      <c r="M132" s="78">
        <v>45</v>
      </c>
      <c r="N132" s="78">
        <v>74</v>
      </c>
      <c r="O132" s="78">
        <v>83</v>
      </c>
      <c r="P132" s="78">
        <v>0</v>
      </c>
      <c r="Q132" s="78">
        <v>91</v>
      </c>
      <c r="R132" s="78">
        <f t="shared" si="6"/>
        <v>678</v>
      </c>
      <c r="S132" s="99"/>
    </row>
    <row r="133" spans="1:19" x14ac:dyDescent="0.2">
      <c r="A133" s="100"/>
      <c r="B133" s="23" t="s">
        <v>479</v>
      </c>
      <c r="C133" s="78">
        <v>0</v>
      </c>
      <c r="D133" s="78">
        <v>0</v>
      </c>
      <c r="E133" s="78">
        <v>0</v>
      </c>
      <c r="F133" s="78">
        <v>0</v>
      </c>
      <c r="G133" s="78">
        <v>0</v>
      </c>
      <c r="H133" s="78">
        <v>0</v>
      </c>
      <c r="I133" s="78">
        <v>0</v>
      </c>
      <c r="J133" s="78">
        <v>0</v>
      </c>
      <c r="K133" s="78">
        <v>0</v>
      </c>
      <c r="L133" s="78">
        <v>0</v>
      </c>
      <c r="M133" s="78">
        <v>0</v>
      </c>
      <c r="N133" s="78">
        <v>0</v>
      </c>
      <c r="O133" s="78">
        <v>0</v>
      </c>
      <c r="P133" s="78">
        <v>0</v>
      </c>
      <c r="Q133" s="78">
        <v>0</v>
      </c>
      <c r="R133" s="78">
        <f t="shared" si="6"/>
        <v>0</v>
      </c>
      <c r="S133" s="99"/>
    </row>
    <row r="134" spans="1:19" x14ac:dyDescent="0.2">
      <c r="B134" s="23" t="s">
        <v>110</v>
      </c>
      <c r="C134" s="78">
        <v>1</v>
      </c>
      <c r="D134" s="78">
        <v>5</v>
      </c>
      <c r="E134" s="78">
        <v>3</v>
      </c>
      <c r="F134" s="78">
        <v>0</v>
      </c>
      <c r="G134" s="78">
        <v>1</v>
      </c>
      <c r="H134" s="78">
        <v>6</v>
      </c>
      <c r="I134" s="78">
        <v>11</v>
      </c>
      <c r="J134" s="78">
        <v>8</v>
      </c>
      <c r="K134" s="78">
        <v>0</v>
      </c>
      <c r="L134" s="78">
        <v>4</v>
      </c>
      <c r="M134" s="78">
        <v>0</v>
      </c>
      <c r="N134" s="78">
        <v>6</v>
      </c>
      <c r="O134" s="78">
        <v>0</v>
      </c>
      <c r="P134" s="78">
        <v>0</v>
      </c>
      <c r="Q134" s="78">
        <v>1</v>
      </c>
      <c r="R134" s="78">
        <f t="shared" si="6"/>
        <v>46</v>
      </c>
      <c r="S134" s="99"/>
    </row>
    <row r="135" spans="1:19" x14ac:dyDescent="0.2">
      <c r="B135" s="23" t="s">
        <v>111</v>
      </c>
      <c r="C135" s="78">
        <v>0</v>
      </c>
      <c r="D135" s="78">
        <v>0</v>
      </c>
      <c r="E135" s="78">
        <v>3</v>
      </c>
      <c r="F135" s="78">
        <v>0</v>
      </c>
      <c r="G135" s="78">
        <v>0</v>
      </c>
      <c r="H135" s="78">
        <v>3</v>
      </c>
      <c r="I135" s="78">
        <v>0</v>
      </c>
      <c r="J135" s="78">
        <v>1</v>
      </c>
      <c r="K135" s="78">
        <v>0</v>
      </c>
      <c r="L135" s="78">
        <v>2</v>
      </c>
      <c r="M135" s="78">
        <v>0</v>
      </c>
      <c r="N135" s="78">
        <v>0</v>
      </c>
      <c r="O135" s="78">
        <v>0</v>
      </c>
      <c r="P135" s="78">
        <v>5</v>
      </c>
      <c r="Q135" s="78">
        <v>3</v>
      </c>
      <c r="R135" s="78">
        <f t="shared" si="6"/>
        <v>17</v>
      </c>
      <c r="S135" s="99"/>
    </row>
    <row r="136" spans="1:19" x14ac:dyDescent="0.2">
      <c r="B136" s="23" t="s">
        <v>285</v>
      </c>
      <c r="C136" s="78">
        <v>1</v>
      </c>
      <c r="D136" s="78">
        <v>5</v>
      </c>
      <c r="E136" s="78">
        <v>0</v>
      </c>
      <c r="F136" s="78">
        <v>4</v>
      </c>
      <c r="G136" s="78">
        <v>-1</v>
      </c>
      <c r="H136" s="78">
        <v>0</v>
      </c>
      <c r="I136" s="78">
        <v>1</v>
      </c>
      <c r="J136" s="78">
        <v>2</v>
      </c>
      <c r="K136" s="78">
        <v>0</v>
      </c>
      <c r="L136" s="78">
        <v>0</v>
      </c>
      <c r="M136" s="78">
        <v>0</v>
      </c>
      <c r="N136" s="78">
        <v>1</v>
      </c>
      <c r="O136" s="78">
        <v>0</v>
      </c>
      <c r="P136" s="78">
        <v>0</v>
      </c>
      <c r="Q136" s="78">
        <v>-1</v>
      </c>
      <c r="R136" s="78">
        <f t="shared" si="6"/>
        <v>12</v>
      </c>
      <c r="S136" s="99"/>
    </row>
    <row r="137" spans="1:19" x14ac:dyDescent="0.2">
      <c r="B137" s="23" t="s">
        <v>112</v>
      </c>
      <c r="C137" s="78">
        <v>0</v>
      </c>
      <c r="D137" s="78">
        <v>1</v>
      </c>
      <c r="E137" s="78">
        <v>0</v>
      </c>
      <c r="F137" s="78">
        <v>1</v>
      </c>
      <c r="G137" s="78">
        <v>0</v>
      </c>
      <c r="H137" s="78">
        <v>0</v>
      </c>
      <c r="I137" s="78">
        <v>0</v>
      </c>
      <c r="J137" s="78">
        <v>0</v>
      </c>
      <c r="K137" s="78">
        <v>0</v>
      </c>
      <c r="L137" s="78">
        <v>0</v>
      </c>
      <c r="M137" s="78">
        <v>0</v>
      </c>
      <c r="N137" s="78">
        <v>0</v>
      </c>
      <c r="O137" s="78">
        <v>0</v>
      </c>
      <c r="P137" s="78">
        <v>1</v>
      </c>
      <c r="Q137" s="78">
        <v>0</v>
      </c>
      <c r="R137" s="78">
        <f t="shared" si="6"/>
        <v>3</v>
      </c>
      <c r="S137" s="99"/>
    </row>
    <row r="138" spans="1:19" x14ac:dyDescent="0.2">
      <c r="B138" s="23" t="s">
        <v>113</v>
      </c>
      <c r="C138" s="78">
        <v>1</v>
      </c>
      <c r="D138" s="78">
        <v>2</v>
      </c>
      <c r="E138" s="78">
        <v>5</v>
      </c>
      <c r="F138" s="78">
        <v>4</v>
      </c>
      <c r="G138" s="78">
        <v>6</v>
      </c>
      <c r="H138" s="78">
        <v>1</v>
      </c>
      <c r="I138" s="78">
        <v>0</v>
      </c>
      <c r="J138" s="78">
        <v>0</v>
      </c>
      <c r="K138" s="78">
        <v>0</v>
      </c>
      <c r="L138" s="78">
        <v>2</v>
      </c>
      <c r="M138" s="78">
        <v>0</v>
      </c>
      <c r="N138" s="78">
        <v>1</v>
      </c>
      <c r="O138" s="78">
        <v>1</v>
      </c>
      <c r="P138" s="78">
        <v>1</v>
      </c>
      <c r="Q138" s="78">
        <v>8</v>
      </c>
      <c r="R138" s="78">
        <f t="shared" si="6"/>
        <v>32</v>
      </c>
      <c r="S138" s="99"/>
    </row>
    <row r="139" spans="1:19" x14ac:dyDescent="0.2">
      <c r="B139" s="23" t="s">
        <v>114</v>
      </c>
      <c r="C139" s="78">
        <v>34</v>
      </c>
      <c r="D139" s="78">
        <v>98</v>
      </c>
      <c r="E139" s="78">
        <v>60</v>
      </c>
      <c r="F139" s="78">
        <v>31</v>
      </c>
      <c r="G139" s="78">
        <v>2</v>
      </c>
      <c r="H139" s="78">
        <v>9</v>
      </c>
      <c r="I139" s="78">
        <v>9</v>
      </c>
      <c r="J139" s="78">
        <v>6</v>
      </c>
      <c r="K139" s="78">
        <v>37</v>
      </c>
      <c r="L139" s="78">
        <v>28</v>
      </c>
      <c r="M139" s="78">
        <v>9</v>
      </c>
      <c r="N139" s="78">
        <v>7</v>
      </c>
      <c r="O139" s="78">
        <v>7</v>
      </c>
      <c r="P139" s="78">
        <v>18</v>
      </c>
      <c r="Q139" s="78">
        <v>13</v>
      </c>
      <c r="R139" s="78">
        <f t="shared" si="6"/>
        <v>368</v>
      </c>
      <c r="S139" s="99"/>
    </row>
    <row r="140" spans="1:19" x14ac:dyDescent="0.2">
      <c r="B140" s="23" t="s">
        <v>116</v>
      </c>
      <c r="C140" s="78">
        <v>3</v>
      </c>
      <c r="D140" s="78">
        <v>1</v>
      </c>
      <c r="E140" s="78">
        <v>1</v>
      </c>
      <c r="F140" s="78">
        <v>1</v>
      </c>
      <c r="G140" s="78">
        <v>0</v>
      </c>
      <c r="H140" s="78">
        <v>0</v>
      </c>
      <c r="I140" s="78">
        <v>2</v>
      </c>
      <c r="J140" s="78">
        <v>0</v>
      </c>
      <c r="K140" s="78">
        <v>2</v>
      </c>
      <c r="L140" s="78">
        <v>2</v>
      </c>
      <c r="M140" s="78">
        <v>2</v>
      </c>
      <c r="N140" s="78">
        <v>88</v>
      </c>
      <c r="O140" s="78">
        <v>82</v>
      </c>
      <c r="P140" s="78">
        <v>26</v>
      </c>
      <c r="Q140" s="78">
        <v>2</v>
      </c>
      <c r="R140" s="78">
        <f t="shared" si="6"/>
        <v>212</v>
      </c>
      <c r="S140" s="99"/>
    </row>
    <row r="141" spans="1:19" x14ac:dyDescent="0.2">
      <c r="B141" s="23" t="s">
        <v>117</v>
      </c>
      <c r="C141" s="78">
        <v>1</v>
      </c>
      <c r="D141" s="78">
        <v>1</v>
      </c>
      <c r="E141" s="78">
        <v>2</v>
      </c>
      <c r="F141" s="78">
        <v>35</v>
      </c>
      <c r="G141" s="78">
        <v>10</v>
      </c>
      <c r="H141" s="78">
        <v>2</v>
      </c>
      <c r="I141" s="78">
        <v>0</v>
      </c>
      <c r="J141" s="78">
        <v>1</v>
      </c>
      <c r="K141" s="78">
        <v>3</v>
      </c>
      <c r="L141" s="78">
        <v>-1</v>
      </c>
      <c r="M141" s="78">
        <v>2</v>
      </c>
      <c r="N141" s="78">
        <v>0</v>
      </c>
      <c r="O141" s="78">
        <v>3</v>
      </c>
      <c r="P141" s="78">
        <v>1</v>
      </c>
      <c r="Q141" s="78">
        <v>2</v>
      </c>
      <c r="R141" s="78">
        <f t="shared" si="6"/>
        <v>62</v>
      </c>
      <c r="S141" s="99"/>
    </row>
    <row r="142" spans="1:19" x14ac:dyDescent="0.2">
      <c r="B142" s="23" t="s">
        <v>118</v>
      </c>
      <c r="C142" s="78">
        <v>7</v>
      </c>
      <c r="D142" s="78">
        <v>-1</v>
      </c>
      <c r="E142" s="78">
        <v>4</v>
      </c>
      <c r="F142" s="78">
        <v>2</v>
      </c>
      <c r="G142" s="78">
        <v>7</v>
      </c>
      <c r="H142" s="78">
        <v>28</v>
      </c>
      <c r="I142" s="78">
        <v>9</v>
      </c>
      <c r="J142" s="78">
        <v>6</v>
      </c>
      <c r="K142" s="78">
        <v>4</v>
      </c>
      <c r="L142" s="78">
        <v>7</v>
      </c>
      <c r="M142" s="78">
        <v>9</v>
      </c>
      <c r="N142" s="78">
        <v>1</v>
      </c>
      <c r="O142" s="78">
        <v>1</v>
      </c>
      <c r="P142" s="78">
        <v>3</v>
      </c>
      <c r="Q142" s="78">
        <v>9</v>
      </c>
      <c r="R142" s="78">
        <f t="shared" si="6"/>
        <v>96</v>
      </c>
      <c r="S142" s="99"/>
    </row>
    <row r="143" spans="1:19" x14ac:dyDescent="0.2">
      <c r="B143" s="23" t="s">
        <v>469</v>
      </c>
      <c r="C143" s="78">
        <v>0</v>
      </c>
      <c r="D143" s="78">
        <v>1</v>
      </c>
      <c r="E143" s="78">
        <v>0</v>
      </c>
      <c r="F143" s="78">
        <v>2</v>
      </c>
      <c r="G143" s="78">
        <v>1</v>
      </c>
      <c r="H143" s="78">
        <v>2</v>
      </c>
      <c r="I143" s="78">
        <v>1</v>
      </c>
      <c r="J143" s="78">
        <v>1</v>
      </c>
      <c r="K143" s="78">
        <v>0</v>
      </c>
      <c r="L143" s="78">
        <v>0</v>
      </c>
      <c r="M143" s="78">
        <v>0</v>
      </c>
      <c r="N143" s="78">
        <v>0</v>
      </c>
      <c r="O143" s="78">
        <v>2</v>
      </c>
      <c r="P143" s="78">
        <v>0</v>
      </c>
      <c r="Q143" s="78">
        <v>0</v>
      </c>
      <c r="R143" s="78">
        <f t="shared" si="6"/>
        <v>10</v>
      </c>
      <c r="S143" s="99"/>
    </row>
    <row r="144" spans="1:19" x14ac:dyDescent="0.2">
      <c r="B144" s="23" t="s">
        <v>119</v>
      </c>
      <c r="C144" s="78">
        <v>2</v>
      </c>
      <c r="D144" s="78">
        <v>0</v>
      </c>
      <c r="E144" s="78">
        <v>1</v>
      </c>
      <c r="F144" s="78">
        <v>0</v>
      </c>
      <c r="G144" s="78">
        <v>2</v>
      </c>
      <c r="H144" s="78">
        <v>2</v>
      </c>
      <c r="I144" s="78">
        <v>1</v>
      </c>
      <c r="J144" s="78">
        <v>0</v>
      </c>
      <c r="K144" s="78">
        <v>1</v>
      </c>
      <c r="L144" s="78">
        <v>5</v>
      </c>
      <c r="M144" s="78">
        <v>1</v>
      </c>
      <c r="N144" s="78">
        <v>0</v>
      </c>
      <c r="O144" s="78">
        <v>0</v>
      </c>
      <c r="P144" s="78">
        <v>0</v>
      </c>
      <c r="Q144" s="78">
        <v>4</v>
      </c>
      <c r="R144" s="78">
        <f t="shared" si="6"/>
        <v>19</v>
      </c>
      <c r="S144" s="99"/>
    </row>
    <row r="145" spans="2:19" x14ac:dyDescent="0.2">
      <c r="B145" s="23" t="s">
        <v>120</v>
      </c>
      <c r="C145" s="78">
        <v>28</v>
      </c>
      <c r="D145" s="78">
        <v>3</v>
      </c>
      <c r="E145" s="78">
        <v>31</v>
      </c>
      <c r="F145" s="78">
        <v>46</v>
      </c>
      <c r="G145" s="78">
        <v>-1</v>
      </c>
      <c r="H145" s="78">
        <v>68</v>
      </c>
      <c r="I145" s="78">
        <v>99</v>
      </c>
      <c r="J145" s="78">
        <v>8</v>
      </c>
      <c r="K145" s="78">
        <v>34</v>
      </c>
      <c r="L145" s="78">
        <v>93</v>
      </c>
      <c r="M145" s="78">
        <v>123</v>
      </c>
      <c r="N145" s="78">
        <v>42</v>
      </c>
      <c r="O145" s="78">
        <v>17</v>
      </c>
      <c r="P145" s="78">
        <v>33</v>
      </c>
      <c r="Q145" s="78">
        <v>35</v>
      </c>
      <c r="R145" s="78">
        <f t="shared" si="6"/>
        <v>659</v>
      </c>
      <c r="S145" s="99"/>
    </row>
    <row r="146" spans="2:19" x14ac:dyDescent="0.2">
      <c r="B146" s="23" t="s">
        <v>121</v>
      </c>
      <c r="C146" s="78">
        <v>140</v>
      </c>
      <c r="D146" s="78">
        <v>157</v>
      </c>
      <c r="E146" s="78">
        <v>212</v>
      </c>
      <c r="F146" s="78">
        <v>125</v>
      </c>
      <c r="G146" s="78">
        <v>72</v>
      </c>
      <c r="H146" s="78">
        <v>173</v>
      </c>
      <c r="I146" s="78">
        <v>241</v>
      </c>
      <c r="J146" s="78">
        <v>357</v>
      </c>
      <c r="K146" s="78">
        <v>350</v>
      </c>
      <c r="L146" s="78">
        <v>335</v>
      </c>
      <c r="M146" s="78">
        <v>110</v>
      </c>
      <c r="N146" s="78">
        <v>218</v>
      </c>
      <c r="O146" s="78">
        <v>156</v>
      </c>
      <c r="P146" s="78">
        <v>191</v>
      </c>
      <c r="Q146" s="78">
        <v>121</v>
      </c>
      <c r="R146" s="78">
        <f t="shared" si="6"/>
        <v>2958</v>
      </c>
      <c r="S146" s="99"/>
    </row>
    <row r="147" spans="2:19" x14ac:dyDescent="0.2">
      <c r="B147" s="23" t="s">
        <v>122</v>
      </c>
      <c r="C147" s="78">
        <v>15</v>
      </c>
      <c r="D147" s="78">
        <v>2</v>
      </c>
      <c r="E147" s="78">
        <v>0</v>
      </c>
      <c r="F147" s="78">
        <v>2</v>
      </c>
      <c r="G147" s="78">
        <v>0</v>
      </c>
      <c r="H147" s="78">
        <v>3</v>
      </c>
      <c r="I147" s="78">
        <v>6</v>
      </c>
      <c r="J147" s="78">
        <v>3</v>
      </c>
      <c r="K147" s="78">
        <v>1</v>
      </c>
      <c r="L147" s="78">
        <v>10</v>
      </c>
      <c r="M147" s="78">
        <v>1</v>
      </c>
      <c r="N147" s="78">
        <v>0</v>
      </c>
      <c r="O147" s="78">
        <v>2</v>
      </c>
      <c r="P147" s="78">
        <v>2</v>
      </c>
      <c r="Q147" s="78">
        <v>2</v>
      </c>
      <c r="R147" s="78">
        <f t="shared" si="6"/>
        <v>49</v>
      </c>
      <c r="S147" s="99"/>
    </row>
    <row r="148" spans="2:19" x14ac:dyDescent="0.2">
      <c r="B148" s="23" t="s">
        <v>123</v>
      </c>
      <c r="C148" s="78">
        <v>0</v>
      </c>
      <c r="D148" s="78">
        <v>1</v>
      </c>
      <c r="E148" s="78">
        <v>0</v>
      </c>
      <c r="F148" s="78">
        <v>0</v>
      </c>
      <c r="G148" s="78">
        <v>1</v>
      </c>
      <c r="H148" s="78">
        <v>0</v>
      </c>
      <c r="I148" s="78">
        <v>0</v>
      </c>
      <c r="J148" s="78">
        <v>1</v>
      </c>
      <c r="K148" s="78">
        <v>0</v>
      </c>
      <c r="L148" s="78">
        <v>0</v>
      </c>
      <c r="M148" s="78">
        <v>0</v>
      </c>
      <c r="N148" s="78">
        <v>0</v>
      </c>
      <c r="O148" s="78">
        <v>0</v>
      </c>
      <c r="P148" s="78">
        <v>-1</v>
      </c>
      <c r="Q148" s="78">
        <v>2</v>
      </c>
      <c r="R148" s="78">
        <f t="shared" si="6"/>
        <v>4</v>
      </c>
      <c r="S148" s="99"/>
    </row>
    <row r="149" spans="2:19" x14ac:dyDescent="0.2">
      <c r="B149" s="23" t="s">
        <v>124</v>
      </c>
      <c r="C149" s="78">
        <v>1</v>
      </c>
      <c r="D149" s="78">
        <v>0</v>
      </c>
      <c r="E149" s="78">
        <v>-2</v>
      </c>
      <c r="F149" s="78">
        <v>3</v>
      </c>
      <c r="G149" s="78">
        <v>0</v>
      </c>
      <c r="H149" s="78">
        <v>1</v>
      </c>
      <c r="I149" s="78">
        <v>8</v>
      </c>
      <c r="J149" s="78">
        <v>0</v>
      </c>
      <c r="K149" s="78">
        <v>-27</v>
      </c>
      <c r="L149" s="78">
        <v>16</v>
      </c>
      <c r="M149" s="78">
        <v>15</v>
      </c>
      <c r="N149" s="78">
        <v>0</v>
      </c>
      <c r="O149" s="78">
        <v>2</v>
      </c>
      <c r="P149" s="78">
        <v>-1</v>
      </c>
      <c r="Q149" s="78">
        <v>49</v>
      </c>
      <c r="R149" s="78">
        <f t="shared" si="6"/>
        <v>65</v>
      </c>
      <c r="S149" s="99"/>
    </row>
    <row r="150" spans="2:19" x14ac:dyDescent="0.2">
      <c r="B150" s="23" t="s">
        <v>125</v>
      </c>
      <c r="C150" s="78">
        <v>0</v>
      </c>
      <c r="D150" s="78">
        <v>0</v>
      </c>
      <c r="E150" s="78">
        <v>1</v>
      </c>
      <c r="F150" s="78">
        <v>1</v>
      </c>
      <c r="G150" s="78">
        <v>1</v>
      </c>
      <c r="H150" s="78">
        <v>0</v>
      </c>
      <c r="I150" s="78">
        <v>1</v>
      </c>
      <c r="J150" s="78">
        <v>0</v>
      </c>
      <c r="K150" s="78">
        <v>2</v>
      </c>
      <c r="L150" s="78">
        <v>0</v>
      </c>
      <c r="M150" s="78">
        <v>0</v>
      </c>
      <c r="N150" s="78">
        <v>3</v>
      </c>
      <c r="O150" s="78">
        <v>0</v>
      </c>
      <c r="P150" s="78">
        <v>2</v>
      </c>
      <c r="Q150" s="78">
        <v>1</v>
      </c>
      <c r="R150" s="78">
        <f t="shared" si="6"/>
        <v>12</v>
      </c>
      <c r="S150" s="99"/>
    </row>
    <row r="151" spans="2:19" x14ac:dyDescent="0.2">
      <c r="B151" s="23" t="s">
        <v>126</v>
      </c>
      <c r="C151" s="78">
        <v>0</v>
      </c>
      <c r="D151" s="78">
        <v>0</v>
      </c>
      <c r="E151" s="78">
        <v>0</v>
      </c>
      <c r="F151" s="78">
        <v>0</v>
      </c>
      <c r="G151" s="78">
        <v>0</v>
      </c>
      <c r="H151" s="78">
        <v>0</v>
      </c>
      <c r="I151" s="78">
        <v>0</v>
      </c>
      <c r="J151" s="78">
        <v>0</v>
      </c>
      <c r="K151" s="78">
        <v>0</v>
      </c>
      <c r="L151" s="78">
        <v>1</v>
      </c>
      <c r="M151" s="78">
        <v>0</v>
      </c>
      <c r="N151" s="78">
        <v>0</v>
      </c>
      <c r="O151" s="78">
        <v>0</v>
      </c>
      <c r="P151" s="78">
        <v>0</v>
      </c>
      <c r="Q151" s="78">
        <v>0</v>
      </c>
      <c r="R151" s="78">
        <f t="shared" ref="R151:R163" si="7">SUM(C151:Q151)</f>
        <v>1</v>
      </c>
      <c r="S151" s="99"/>
    </row>
    <row r="152" spans="2:19" x14ac:dyDescent="0.2">
      <c r="B152" s="23" t="s">
        <v>481</v>
      </c>
      <c r="C152" s="78">
        <v>1</v>
      </c>
      <c r="D152" s="78">
        <v>1</v>
      </c>
      <c r="E152" s="78">
        <v>0</v>
      </c>
      <c r="F152" s="78">
        <v>0</v>
      </c>
      <c r="G152" s="78">
        <v>0</v>
      </c>
      <c r="H152" s="78">
        <v>0</v>
      </c>
      <c r="I152" s="78">
        <v>0</v>
      </c>
      <c r="J152" s="78">
        <v>0</v>
      </c>
      <c r="K152" s="78">
        <v>0</v>
      </c>
      <c r="L152" s="78">
        <v>0</v>
      </c>
      <c r="M152" s="78">
        <v>0</v>
      </c>
      <c r="N152" s="78">
        <v>0</v>
      </c>
      <c r="O152" s="78">
        <v>1</v>
      </c>
      <c r="P152" s="78">
        <v>2</v>
      </c>
      <c r="Q152" s="78">
        <v>0</v>
      </c>
      <c r="R152" s="78">
        <f t="shared" si="7"/>
        <v>5</v>
      </c>
      <c r="S152" s="99"/>
    </row>
    <row r="153" spans="2:19" x14ac:dyDescent="0.2">
      <c r="B153" s="23" t="s">
        <v>475</v>
      </c>
      <c r="C153" s="78">
        <v>10</v>
      </c>
      <c r="D153" s="78">
        <v>0</v>
      </c>
      <c r="E153" s="78">
        <v>3</v>
      </c>
      <c r="F153" s="78">
        <v>0</v>
      </c>
      <c r="G153" s="78">
        <v>1</v>
      </c>
      <c r="H153" s="78">
        <v>2</v>
      </c>
      <c r="I153" s="78">
        <v>10</v>
      </c>
      <c r="J153" s="78">
        <v>1</v>
      </c>
      <c r="K153" s="78">
        <v>2</v>
      </c>
      <c r="L153" s="78">
        <v>7</v>
      </c>
      <c r="M153" s="78">
        <v>-1</v>
      </c>
      <c r="N153" s="78">
        <v>2</v>
      </c>
      <c r="O153" s="78">
        <v>0</v>
      </c>
      <c r="P153" s="78">
        <v>2</v>
      </c>
      <c r="Q153" s="78">
        <v>0</v>
      </c>
      <c r="R153" s="78">
        <f t="shared" si="7"/>
        <v>39</v>
      </c>
      <c r="S153" s="99"/>
    </row>
    <row r="154" spans="2:19" x14ac:dyDescent="0.2">
      <c r="B154" s="23" t="s">
        <v>127</v>
      </c>
      <c r="C154" s="78">
        <v>13</v>
      </c>
      <c r="D154" s="78">
        <v>8</v>
      </c>
      <c r="E154" s="78">
        <v>3</v>
      </c>
      <c r="F154" s="78">
        <v>4</v>
      </c>
      <c r="G154" s="78">
        <v>8</v>
      </c>
      <c r="H154" s="78">
        <v>6</v>
      </c>
      <c r="I154" s="78">
        <v>5</v>
      </c>
      <c r="J154" s="78">
        <v>5</v>
      </c>
      <c r="K154" s="78">
        <v>2</v>
      </c>
      <c r="L154" s="78">
        <v>5</v>
      </c>
      <c r="M154" s="78">
        <v>1</v>
      </c>
      <c r="N154" s="78">
        <v>6</v>
      </c>
      <c r="O154" s="78">
        <v>5</v>
      </c>
      <c r="P154" s="78">
        <v>13</v>
      </c>
      <c r="Q154" s="78">
        <v>32</v>
      </c>
      <c r="R154" s="78">
        <f t="shared" si="7"/>
        <v>116</v>
      </c>
      <c r="S154" s="99"/>
    </row>
    <row r="155" spans="2:19" x14ac:dyDescent="0.2">
      <c r="B155" s="23" t="s">
        <v>128</v>
      </c>
      <c r="C155" s="78">
        <v>-1</v>
      </c>
      <c r="D155" s="78">
        <v>0</v>
      </c>
      <c r="E155" s="78">
        <v>0</v>
      </c>
      <c r="F155" s="78">
        <v>0</v>
      </c>
      <c r="G155" s="78">
        <v>0</v>
      </c>
      <c r="H155" s="78">
        <v>1</v>
      </c>
      <c r="I155" s="78">
        <v>0</v>
      </c>
      <c r="J155" s="78">
        <v>0</v>
      </c>
      <c r="K155" s="78">
        <v>1</v>
      </c>
      <c r="L155" s="78">
        <v>0</v>
      </c>
      <c r="M155" s="78">
        <v>0</v>
      </c>
      <c r="N155" s="78">
        <v>0</v>
      </c>
      <c r="O155" s="78">
        <v>0</v>
      </c>
      <c r="P155" s="78">
        <v>0</v>
      </c>
      <c r="Q155" s="78">
        <v>1</v>
      </c>
      <c r="R155" s="78">
        <f t="shared" si="7"/>
        <v>2</v>
      </c>
      <c r="S155" s="99"/>
    </row>
    <row r="156" spans="2:19" x14ac:dyDescent="0.2">
      <c r="B156" s="23" t="s">
        <v>129</v>
      </c>
      <c r="C156" s="78">
        <v>0</v>
      </c>
      <c r="D156" s="78">
        <v>0</v>
      </c>
      <c r="E156" s="78">
        <v>3</v>
      </c>
      <c r="F156" s="78">
        <v>2</v>
      </c>
      <c r="G156" s="78">
        <v>0</v>
      </c>
      <c r="H156" s="78">
        <v>0</v>
      </c>
      <c r="I156" s="78">
        <v>0</v>
      </c>
      <c r="J156" s="78">
        <v>0</v>
      </c>
      <c r="K156" s="78">
        <v>0</v>
      </c>
      <c r="L156" s="78">
        <v>0</v>
      </c>
      <c r="M156" s="78">
        <v>0</v>
      </c>
      <c r="N156" s="78">
        <v>0</v>
      </c>
      <c r="O156" s="78">
        <v>2</v>
      </c>
      <c r="P156" s="78">
        <v>0</v>
      </c>
      <c r="Q156" s="78">
        <v>0</v>
      </c>
      <c r="R156" s="78">
        <f t="shared" si="7"/>
        <v>7</v>
      </c>
      <c r="S156" s="99"/>
    </row>
    <row r="157" spans="2:19" x14ac:dyDescent="0.2">
      <c r="B157" s="23" t="s">
        <v>130</v>
      </c>
      <c r="C157" s="78">
        <v>0</v>
      </c>
      <c r="D157" s="78">
        <v>0</v>
      </c>
      <c r="E157" s="78">
        <v>1</v>
      </c>
      <c r="F157" s="78">
        <v>0</v>
      </c>
      <c r="G157" s="78">
        <v>0</v>
      </c>
      <c r="H157" s="78">
        <v>0</v>
      </c>
      <c r="I157" s="78">
        <v>0</v>
      </c>
      <c r="J157" s="78">
        <v>0</v>
      </c>
      <c r="K157" s="78">
        <v>0</v>
      </c>
      <c r="L157" s="78">
        <v>0</v>
      </c>
      <c r="M157" s="78">
        <v>1</v>
      </c>
      <c r="N157" s="78">
        <v>0</v>
      </c>
      <c r="O157" s="78">
        <v>0</v>
      </c>
      <c r="P157" s="78">
        <v>1</v>
      </c>
      <c r="Q157" s="78">
        <v>1</v>
      </c>
      <c r="R157" s="78">
        <f t="shared" si="7"/>
        <v>4</v>
      </c>
      <c r="S157" s="99"/>
    </row>
    <row r="158" spans="2:19" x14ac:dyDescent="0.2">
      <c r="B158" s="23" t="s">
        <v>476</v>
      </c>
      <c r="C158" s="78">
        <v>0</v>
      </c>
      <c r="D158" s="78">
        <v>2</v>
      </c>
      <c r="E158" s="78">
        <v>0</v>
      </c>
      <c r="F158" s="78">
        <v>1</v>
      </c>
      <c r="G158" s="78">
        <v>2</v>
      </c>
      <c r="H158" s="78">
        <v>0</v>
      </c>
      <c r="I158" s="78">
        <v>0</v>
      </c>
      <c r="J158" s="78">
        <v>1</v>
      </c>
      <c r="K158" s="78">
        <v>1</v>
      </c>
      <c r="L158" s="78">
        <v>2</v>
      </c>
      <c r="M158" s="78">
        <v>0</v>
      </c>
      <c r="N158" s="78">
        <v>0</v>
      </c>
      <c r="O158" s="78">
        <v>2</v>
      </c>
      <c r="P158" s="78">
        <v>0</v>
      </c>
      <c r="Q158" s="78">
        <v>0</v>
      </c>
      <c r="R158" s="78">
        <f t="shared" si="7"/>
        <v>11</v>
      </c>
      <c r="S158" s="99"/>
    </row>
    <row r="159" spans="2:19" x14ac:dyDescent="0.2">
      <c r="B159" s="23" t="s">
        <v>287</v>
      </c>
      <c r="C159" s="78">
        <v>0</v>
      </c>
      <c r="D159" s="78">
        <v>0</v>
      </c>
      <c r="E159" s="78">
        <v>0</v>
      </c>
      <c r="F159" s="78">
        <v>0</v>
      </c>
      <c r="G159" s="78">
        <v>0</v>
      </c>
      <c r="H159" s="78">
        <v>0</v>
      </c>
      <c r="I159" s="78">
        <v>0</v>
      </c>
      <c r="J159" s="78">
        <v>0</v>
      </c>
      <c r="K159" s="78">
        <v>0</v>
      </c>
      <c r="L159" s="78">
        <v>0</v>
      </c>
      <c r="M159" s="78">
        <v>0</v>
      </c>
      <c r="N159" s="78">
        <v>1</v>
      </c>
      <c r="O159" s="78">
        <v>0</v>
      </c>
      <c r="P159" s="78">
        <v>0</v>
      </c>
      <c r="Q159" s="78">
        <v>0</v>
      </c>
      <c r="R159" s="78">
        <f t="shared" si="7"/>
        <v>1</v>
      </c>
      <c r="S159" s="99"/>
    </row>
    <row r="160" spans="2:19" x14ac:dyDescent="0.2">
      <c r="B160" s="23" t="s">
        <v>131</v>
      </c>
      <c r="C160" s="78">
        <v>7</v>
      </c>
      <c r="D160" s="78">
        <v>7</v>
      </c>
      <c r="E160" s="78">
        <v>3</v>
      </c>
      <c r="F160" s="78">
        <v>2</v>
      </c>
      <c r="G160" s="78">
        <v>2</v>
      </c>
      <c r="H160" s="78">
        <v>1</v>
      </c>
      <c r="I160" s="78">
        <v>0</v>
      </c>
      <c r="J160" s="78">
        <v>0</v>
      </c>
      <c r="K160" s="78">
        <v>1</v>
      </c>
      <c r="L160" s="78">
        <v>0</v>
      </c>
      <c r="M160" s="78">
        <v>0</v>
      </c>
      <c r="N160" s="78">
        <v>0</v>
      </c>
      <c r="O160" s="78">
        <v>0</v>
      </c>
      <c r="P160" s="78">
        <v>0</v>
      </c>
      <c r="Q160" s="78">
        <v>0</v>
      </c>
      <c r="R160" s="78">
        <f t="shared" si="7"/>
        <v>23</v>
      </c>
      <c r="S160" s="99"/>
    </row>
    <row r="161" spans="2:19" x14ac:dyDescent="0.2">
      <c r="B161" s="23" t="s">
        <v>471</v>
      </c>
      <c r="C161" s="78">
        <v>0</v>
      </c>
      <c r="D161" s="78">
        <v>0</v>
      </c>
      <c r="E161" s="78">
        <v>0</v>
      </c>
      <c r="F161" s="78">
        <v>0</v>
      </c>
      <c r="G161" s="78">
        <v>0</v>
      </c>
      <c r="H161" s="78">
        <v>0</v>
      </c>
      <c r="I161" s="78">
        <v>0</v>
      </c>
      <c r="J161" s="78">
        <v>0</v>
      </c>
      <c r="K161" s="78">
        <v>0</v>
      </c>
      <c r="L161" s="78">
        <v>0</v>
      </c>
      <c r="M161" s="78">
        <v>0</v>
      </c>
      <c r="N161" s="78">
        <v>0</v>
      </c>
      <c r="O161" s="78">
        <v>0</v>
      </c>
      <c r="P161" s="78">
        <v>0</v>
      </c>
      <c r="Q161" s="78">
        <v>1</v>
      </c>
      <c r="R161" s="78">
        <f t="shared" si="7"/>
        <v>1</v>
      </c>
      <c r="S161" s="99"/>
    </row>
    <row r="162" spans="2:19" x14ac:dyDescent="0.2">
      <c r="B162" s="23" t="s">
        <v>467</v>
      </c>
      <c r="C162" s="78">
        <v>104</v>
      </c>
      <c r="D162" s="78">
        <v>108</v>
      </c>
      <c r="E162" s="78">
        <v>73</v>
      </c>
      <c r="F162" s="78">
        <v>23</v>
      </c>
      <c r="G162" s="78">
        <v>108</v>
      </c>
      <c r="H162" s="78">
        <v>61</v>
      </c>
      <c r="I162" s="78">
        <v>85</v>
      </c>
      <c r="J162" s="78">
        <v>37</v>
      </c>
      <c r="K162" s="78">
        <v>51</v>
      </c>
      <c r="L162" s="78">
        <v>31</v>
      </c>
      <c r="M162" s="78">
        <v>17</v>
      </c>
      <c r="N162" s="78">
        <v>3</v>
      </c>
      <c r="O162" s="78">
        <v>9</v>
      </c>
      <c r="P162" s="78">
        <v>5</v>
      </c>
      <c r="Q162" s="78">
        <v>30</v>
      </c>
      <c r="R162" s="78">
        <f t="shared" si="7"/>
        <v>745</v>
      </c>
      <c r="S162" s="99"/>
    </row>
    <row r="163" spans="2:19" x14ac:dyDescent="0.2">
      <c r="B163" s="23" t="s">
        <v>132</v>
      </c>
      <c r="C163" s="78">
        <v>0</v>
      </c>
      <c r="D163" s="78">
        <v>2</v>
      </c>
      <c r="E163" s="78">
        <v>-1</v>
      </c>
      <c r="F163" s="78">
        <v>0</v>
      </c>
      <c r="G163" s="78">
        <v>-1</v>
      </c>
      <c r="H163" s="78">
        <v>1</v>
      </c>
      <c r="I163" s="78">
        <v>0</v>
      </c>
      <c r="J163" s="78">
        <v>0</v>
      </c>
      <c r="K163" s="78">
        <v>2</v>
      </c>
      <c r="L163" s="78">
        <v>1</v>
      </c>
      <c r="M163" s="78">
        <v>2</v>
      </c>
      <c r="N163" s="78">
        <v>1</v>
      </c>
      <c r="O163" s="78">
        <v>0</v>
      </c>
      <c r="P163" s="78">
        <v>1</v>
      </c>
      <c r="Q163" s="78">
        <v>0</v>
      </c>
      <c r="R163" s="78">
        <f t="shared" si="7"/>
        <v>8</v>
      </c>
      <c r="S163" s="99"/>
    </row>
    <row r="164" spans="2:19" x14ac:dyDescent="0.2">
      <c r="B164" s="24" t="s">
        <v>288</v>
      </c>
      <c r="C164" s="79">
        <f t="shared" ref="C164:R164" si="8">SUM(C83:C163)</f>
        <v>578</v>
      </c>
      <c r="D164" s="79">
        <f t="shared" si="8"/>
        <v>576</v>
      </c>
      <c r="E164" s="79">
        <f t="shared" si="8"/>
        <v>698</v>
      </c>
      <c r="F164" s="79">
        <f t="shared" si="8"/>
        <v>742</v>
      </c>
      <c r="G164" s="79">
        <f t="shared" si="8"/>
        <v>652</v>
      </c>
      <c r="H164" s="79">
        <f t="shared" si="8"/>
        <v>728</v>
      </c>
      <c r="I164" s="79">
        <f t="shared" si="8"/>
        <v>815</v>
      </c>
      <c r="J164" s="79">
        <f t="shared" si="8"/>
        <v>782</v>
      </c>
      <c r="K164" s="79">
        <f t="shared" si="8"/>
        <v>829</v>
      </c>
      <c r="L164" s="79">
        <f t="shared" si="8"/>
        <v>847</v>
      </c>
      <c r="M164" s="79">
        <f t="shared" si="8"/>
        <v>412</v>
      </c>
      <c r="N164" s="79">
        <f t="shared" si="8"/>
        <v>686</v>
      </c>
      <c r="O164" s="79">
        <f t="shared" si="8"/>
        <v>514</v>
      </c>
      <c r="P164" s="79">
        <f t="shared" si="8"/>
        <v>534</v>
      </c>
      <c r="Q164" s="79">
        <f t="shared" si="8"/>
        <v>682</v>
      </c>
      <c r="R164" s="79">
        <f t="shared" si="8"/>
        <v>10075</v>
      </c>
    </row>
    <row r="165" spans="2:19" x14ac:dyDescent="0.2">
      <c r="B165" s="8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</row>
    <row r="166" spans="2:19" x14ac:dyDescent="0.2">
      <c r="B166" s="122" t="s">
        <v>289</v>
      </c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  <c r="P166" s="123"/>
      <c r="Q166" s="123"/>
      <c r="R166" s="124"/>
    </row>
    <row r="167" spans="2:19" x14ac:dyDescent="0.2">
      <c r="B167" s="22"/>
      <c r="C167" s="77" t="s">
        <v>229</v>
      </c>
      <c r="D167" s="77" t="s">
        <v>230</v>
      </c>
      <c r="E167" s="77" t="s">
        <v>231</v>
      </c>
      <c r="F167" s="77" t="s">
        <v>232</v>
      </c>
      <c r="G167" s="77" t="s">
        <v>233</v>
      </c>
      <c r="H167" s="77" t="s">
        <v>234</v>
      </c>
      <c r="I167" s="77" t="s">
        <v>235</v>
      </c>
      <c r="J167" s="77" t="s">
        <v>236</v>
      </c>
      <c r="K167" s="77" t="s">
        <v>237</v>
      </c>
      <c r="L167" s="77" t="s">
        <v>238</v>
      </c>
      <c r="M167" s="77" t="s">
        <v>239</v>
      </c>
      <c r="N167" s="77" t="s">
        <v>240</v>
      </c>
      <c r="O167" s="77" t="s">
        <v>241</v>
      </c>
      <c r="P167" s="77" t="s">
        <v>242</v>
      </c>
      <c r="Q167" s="77" t="s">
        <v>246</v>
      </c>
      <c r="R167" s="77" t="s">
        <v>247</v>
      </c>
    </row>
    <row r="168" spans="2:19" x14ac:dyDescent="0.2">
      <c r="B168" s="23" t="s">
        <v>222</v>
      </c>
      <c r="C168" s="78"/>
      <c r="D168" s="78"/>
      <c r="E168" s="78"/>
      <c r="F168" s="78">
        <v>1</v>
      </c>
      <c r="G168" s="78"/>
      <c r="H168" s="78"/>
      <c r="I168" s="78">
        <v>1</v>
      </c>
      <c r="J168" s="78">
        <v>1</v>
      </c>
      <c r="K168" s="78"/>
      <c r="L168" s="78">
        <v>1</v>
      </c>
      <c r="M168" s="78">
        <v>1</v>
      </c>
      <c r="N168" s="78"/>
      <c r="O168" s="78"/>
      <c r="P168" s="78"/>
      <c r="Q168" s="78"/>
      <c r="R168" s="78">
        <f>SUM(C168:Q168)</f>
        <v>5</v>
      </c>
    </row>
    <row r="169" spans="2:19" x14ac:dyDescent="0.2">
      <c r="B169" s="23" t="s">
        <v>225</v>
      </c>
      <c r="C169" s="78"/>
      <c r="D169" s="78">
        <v>0</v>
      </c>
      <c r="E169" s="78">
        <v>4</v>
      </c>
      <c r="F169" s="78">
        <v>1</v>
      </c>
      <c r="G169" s="78"/>
      <c r="H169" s="78"/>
      <c r="I169" s="78"/>
      <c r="J169" s="78">
        <v>1</v>
      </c>
      <c r="K169" s="78"/>
      <c r="L169" s="78"/>
      <c r="M169" s="78"/>
      <c r="N169" s="78"/>
      <c r="O169" s="78"/>
      <c r="P169" s="78"/>
      <c r="Q169" s="78"/>
      <c r="R169" s="78">
        <f t="shared" ref="R169:R232" si="9">SUM(C169:Q169)</f>
        <v>6</v>
      </c>
    </row>
    <row r="170" spans="2:19" x14ac:dyDescent="0.2">
      <c r="B170" s="23" t="s">
        <v>139</v>
      </c>
      <c r="C170" s="78"/>
      <c r="D170" s="78">
        <v>3</v>
      </c>
      <c r="E170" s="78">
        <v>1</v>
      </c>
      <c r="F170" s="78"/>
      <c r="G170" s="78">
        <v>1</v>
      </c>
      <c r="H170" s="78">
        <v>2</v>
      </c>
      <c r="I170" s="78"/>
      <c r="J170" s="78"/>
      <c r="K170" s="78"/>
      <c r="L170" s="78">
        <v>1</v>
      </c>
      <c r="M170" s="78"/>
      <c r="N170" s="78">
        <v>11</v>
      </c>
      <c r="O170" s="78"/>
      <c r="P170" s="78"/>
      <c r="Q170" s="78"/>
      <c r="R170" s="78">
        <f t="shared" si="9"/>
        <v>19</v>
      </c>
    </row>
    <row r="171" spans="2:19" x14ac:dyDescent="0.2">
      <c r="B171" s="23" t="s">
        <v>151</v>
      </c>
      <c r="C171" s="78">
        <v>-1</v>
      </c>
      <c r="D171" s="78">
        <v>4</v>
      </c>
      <c r="E171" s="78">
        <v>-1</v>
      </c>
      <c r="F171" s="78">
        <v>2</v>
      </c>
      <c r="G171" s="78">
        <v>0</v>
      </c>
      <c r="H171" s="78">
        <v>18</v>
      </c>
      <c r="I171" s="78"/>
      <c r="J171" s="78">
        <v>2</v>
      </c>
      <c r="K171" s="78">
        <v>-1</v>
      </c>
      <c r="L171" s="78">
        <v>1</v>
      </c>
      <c r="M171" s="78">
        <v>-1</v>
      </c>
      <c r="N171" s="78">
        <v>-1</v>
      </c>
      <c r="O171" s="78">
        <v>0</v>
      </c>
      <c r="P171" s="78">
        <v>3</v>
      </c>
      <c r="Q171" s="78">
        <v>1</v>
      </c>
      <c r="R171" s="78">
        <f t="shared" si="9"/>
        <v>26</v>
      </c>
    </row>
    <row r="172" spans="2:19" x14ac:dyDescent="0.2">
      <c r="B172" s="23" t="s">
        <v>199</v>
      </c>
      <c r="C172" s="78">
        <v>2</v>
      </c>
      <c r="D172" s="78"/>
      <c r="E172" s="78"/>
      <c r="F172" s="78"/>
      <c r="G172" s="78"/>
      <c r="H172" s="78"/>
      <c r="I172" s="78"/>
      <c r="J172" s="78">
        <v>1</v>
      </c>
      <c r="K172" s="78"/>
      <c r="L172" s="78"/>
      <c r="M172" s="78"/>
      <c r="N172" s="78">
        <v>1</v>
      </c>
      <c r="O172" s="78"/>
      <c r="P172" s="78">
        <v>2</v>
      </c>
      <c r="Q172" s="78">
        <v>2</v>
      </c>
      <c r="R172" s="78">
        <f t="shared" si="9"/>
        <v>8</v>
      </c>
    </row>
    <row r="173" spans="2:19" x14ac:dyDescent="0.2">
      <c r="B173" s="23" t="s">
        <v>137</v>
      </c>
      <c r="C173" s="78"/>
      <c r="D173" s="78"/>
      <c r="E173" s="78">
        <v>1</v>
      </c>
      <c r="F173" s="78">
        <v>2</v>
      </c>
      <c r="G173" s="78"/>
      <c r="H173" s="78">
        <v>1</v>
      </c>
      <c r="I173" s="78">
        <v>16</v>
      </c>
      <c r="J173" s="78">
        <v>-1</v>
      </c>
      <c r="K173" s="78">
        <v>1</v>
      </c>
      <c r="L173" s="78">
        <v>40</v>
      </c>
      <c r="M173" s="78">
        <v>-1</v>
      </c>
      <c r="N173" s="78">
        <v>4</v>
      </c>
      <c r="O173" s="78">
        <v>1</v>
      </c>
      <c r="P173" s="78">
        <v>-1</v>
      </c>
      <c r="Q173" s="78">
        <v>1</v>
      </c>
      <c r="R173" s="78">
        <f t="shared" si="9"/>
        <v>64</v>
      </c>
    </row>
    <row r="174" spans="2:19" x14ac:dyDescent="0.2">
      <c r="B174" s="23" t="s">
        <v>226</v>
      </c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>
        <v>1</v>
      </c>
      <c r="Q174" s="78"/>
      <c r="R174" s="78">
        <f t="shared" si="9"/>
        <v>1</v>
      </c>
    </row>
    <row r="175" spans="2:19" x14ac:dyDescent="0.2">
      <c r="B175" s="23" t="s">
        <v>175</v>
      </c>
      <c r="C175" s="78"/>
      <c r="D175" s="78"/>
      <c r="E175" s="78"/>
      <c r="F175" s="78">
        <v>1</v>
      </c>
      <c r="G175" s="78">
        <v>1</v>
      </c>
      <c r="H175" s="78"/>
      <c r="I175" s="78">
        <v>1</v>
      </c>
      <c r="J175" s="78"/>
      <c r="K175" s="78"/>
      <c r="L175" s="78">
        <v>-1</v>
      </c>
      <c r="M175" s="78">
        <v>1</v>
      </c>
      <c r="N175" s="78">
        <v>2</v>
      </c>
      <c r="O175" s="78">
        <v>0</v>
      </c>
      <c r="P175" s="78"/>
      <c r="Q175" s="78"/>
      <c r="R175" s="78">
        <f t="shared" si="9"/>
        <v>5</v>
      </c>
    </row>
    <row r="176" spans="2:19" x14ac:dyDescent="0.2">
      <c r="B176" s="23" t="s">
        <v>170</v>
      </c>
      <c r="C176" s="78">
        <v>1</v>
      </c>
      <c r="D176" s="78">
        <v>3</v>
      </c>
      <c r="E176" s="78">
        <v>-14</v>
      </c>
      <c r="F176" s="78">
        <v>9</v>
      </c>
      <c r="G176" s="78"/>
      <c r="H176" s="78">
        <v>3</v>
      </c>
      <c r="I176" s="78">
        <v>1</v>
      </c>
      <c r="J176" s="78">
        <v>0</v>
      </c>
      <c r="K176" s="78">
        <v>18</v>
      </c>
      <c r="L176" s="78">
        <v>10</v>
      </c>
      <c r="M176" s="78">
        <v>1</v>
      </c>
      <c r="N176" s="78">
        <v>1</v>
      </c>
      <c r="O176" s="78">
        <v>1</v>
      </c>
      <c r="P176" s="78">
        <v>3</v>
      </c>
      <c r="Q176" s="78">
        <v>0</v>
      </c>
      <c r="R176" s="78">
        <f t="shared" si="9"/>
        <v>37</v>
      </c>
    </row>
    <row r="177" spans="2:18" x14ac:dyDescent="0.2">
      <c r="B177" s="23" t="s">
        <v>165</v>
      </c>
      <c r="C177" s="78">
        <v>1</v>
      </c>
      <c r="D177" s="78">
        <v>3</v>
      </c>
      <c r="E177" s="78">
        <v>1</v>
      </c>
      <c r="F177" s="78">
        <v>-1</v>
      </c>
      <c r="G177" s="78">
        <v>10</v>
      </c>
      <c r="H177" s="78">
        <v>2</v>
      </c>
      <c r="I177" s="78">
        <v>1</v>
      </c>
      <c r="J177" s="78">
        <v>1</v>
      </c>
      <c r="K177" s="78"/>
      <c r="L177" s="78"/>
      <c r="M177" s="78"/>
      <c r="N177" s="78">
        <v>1</v>
      </c>
      <c r="O177" s="78">
        <v>0</v>
      </c>
      <c r="P177" s="78">
        <v>1</v>
      </c>
      <c r="Q177" s="78">
        <v>5</v>
      </c>
      <c r="R177" s="78">
        <f t="shared" si="9"/>
        <v>25</v>
      </c>
    </row>
    <row r="178" spans="2:18" x14ac:dyDescent="0.2">
      <c r="B178" s="23" t="s">
        <v>209</v>
      </c>
      <c r="C178" s="78"/>
      <c r="D178" s="78">
        <v>0</v>
      </c>
      <c r="E178" s="78"/>
      <c r="F178" s="78">
        <v>2</v>
      </c>
      <c r="G178" s="78">
        <v>-1</v>
      </c>
      <c r="H178" s="78">
        <v>2</v>
      </c>
      <c r="I178" s="78">
        <v>-1</v>
      </c>
      <c r="J178" s="78">
        <v>1</v>
      </c>
      <c r="K178" s="78"/>
      <c r="L178" s="78">
        <v>1</v>
      </c>
      <c r="M178" s="78">
        <v>1</v>
      </c>
      <c r="N178" s="78"/>
      <c r="O178" s="78">
        <v>2</v>
      </c>
      <c r="P178" s="78">
        <v>2</v>
      </c>
      <c r="Q178" s="78"/>
      <c r="R178" s="78">
        <f t="shared" si="9"/>
        <v>9</v>
      </c>
    </row>
    <row r="179" spans="2:18" x14ac:dyDescent="0.2">
      <c r="B179" s="23" t="s">
        <v>149</v>
      </c>
      <c r="C179" s="78">
        <v>40</v>
      </c>
      <c r="D179" s="78">
        <v>64</v>
      </c>
      <c r="E179" s="78">
        <v>68</v>
      </c>
      <c r="F179" s="78">
        <v>34</v>
      </c>
      <c r="G179" s="78">
        <v>3</v>
      </c>
      <c r="H179" s="78">
        <v>8</v>
      </c>
      <c r="I179" s="78">
        <v>2</v>
      </c>
      <c r="J179" s="78">
        <v>1</v>
      </c>
      <c r="K179" s="78">
        <v>-1</v>
      </c>
      <c r="L179" s="78">
        <v>4</v>
      </c>
      <c r="M179" s="78"/>
      <c r="N179" s="78">
        <v>1</v>
      </c>
      <c r="O179" s="78"/>
      <c r="P179" s="78">
        <v>5</v>
      </c>
      <c r="Q179" s="78">
        <v>1</v>
      </c>
      <c r="R179" s="78">
        <f t="shared" si="9"/>
        <v>230</v>
      </c>
    </row>
    <row r="180" spans="2:18" x14ac:dyDescent="0.2">
      <c r="B180" s="23" t="s">
        <v>166</v>
      </c>
      <c r="C180" s="78">
        <v>337</v>
      </c>
      <c r="D180" s="78">
        <v>620</v>
      </c>
      <c r="E180" s="78">
        <v>151</v>
      </c>
      <c r="F180" s="78">
        <v>377</v>
      </c>
      <c r="G180" s="78">
        <v>267</v>
      </c>
      <c r="H180" s="78">
        <v>219</v>
      </c>
      <c r="I180" s="78">
        <v>190</v>
      </c>
      <c r="J180" s="78">
        <v>162</v>
      </c>
      <c r="K180" s="78">
        <v>206</v>
      </c>
      <c r="L180" s="78">
        <v>154</v>
      </c>
      <c r="M180" s="78">
        <v>151</v>
      </c>
      <c r="N180" s="78">
        <v>129</v>
      </c>
      <c r="O180" s="78">
        <v>239</v>
      </c>
      <c r="P180" s="78">
        <v>201</v>
      </c>
      <c r="Q180" s="78">
        <v>95</v>
      </c>
      <c r="R180" s="78">
        <f t="shared" si="9"/>
        <v>3498</v>
      </c>
    </row>
    <row r="181" spans="2:18" x14ac:dyDescent="0.2">
      <c r="B181" s="23" t="s">
        <v>159</v>
      </c>
      <c r="C181" s="78">
        <v>2</v>
      </c>
      <c r="D181" s="78">
        <v>1</v>
      </c>
      <c r="E181" s="78"/>
      <c r="F181" s="78"/>
      <c r="G181" s="78"/>
      <c r="H181" s="78"/>
      <c r="I181" s="78"/>
      <c r="J181" s="78"/>
      <c r="K181" s="78"/>
      <c r="L181" s="78">
        <v>-1</v>
      </c>
      <c r="M181" s="78">
        <v>1</v>
      </c>
      <c r="N181" s="78">
        <v>2</v>
      </c>
      <c r="O181" s="78"/>
      <c r="P181" s="78">
        <v>1</v>
      </c>
      <c r="Q181" s="78">
        <v>1</v>
      </c>
      <c r="R181" s="78">
        <f t="shared" si="9"/>
        <v>7</v>
      </c>
    </row>
    <row r="182" spans="2:18" x14ac:dyDescent="0.2">
      <c r="B182" s="23" t="s">
        <v>197</v>
      </c>
      <c r="C182" s="78">
        <v>1</v>
      </c>
      <c r="D182" s="78">
        <v>2</v>
      </c>
      <c r="E182" s="78">
        <v>6</v>
      </c>
      <c r="F182" s="78">
        <v>4</v>
      </c>
      <c r="G182" s="78">
        <v>5</v>
      </c>
      <c r="H182" s="78">
        <v>1</v>
      </c>
      <c r="I182" s="78">
        <v>1</v>
      </c>
      <c r="J182" s="78">
        <v>2</v>
      </c>
      <c r="K182" s="78">
        <v>0</v>
      </c>
      <c r="L182" s="78">
        <v>0</v>
      </c>
      <c r="M182" s="78">
        <v>2</v>
      </c>
      <c r="N182" s="78">
        <v>1</v>
      </c>
      <c r="O182" s="78"/>
      <c r="P182" s="78"/>
      <c r="Q182" s="78"/>
      <c r="R182" s="78">
        <f t="shared" si="9"/>
        <v>25</v>
      </c>
    </row>
    <row r="183" spans="2:18" x14ac:dyDescent="0.2">
      <c r="B183" s="23" t="s">
        <v>193</v>
      </c>
      <c r="C183" s="78"/>
      <c r="D183" s="78">
        <v>-1</v>
      </c>
      <c r="E183" s="78">
        <v>2</v>
      </c>
      <c r="F183" s="78">
        <v>1</v>
      </c>
      <c r="G183" s="78">
        <v>4</v>
      </c>
      <c r="H183" s="78">
        <v>2</v>
      </c>
      <c r="I183" s="78">
        <v>0</v>
      </c>
      <c r="J183" s="78">
        <v>2</v>
      </c>
      <c r="K183" s="78"/>
      <c r="L183" s="78"/>
      <c r="M183" s="78"/>
      <c r="N183" s="78"/>
      <c r="O183" s="78">
        <v>1</v>
      </c>
      <c r="P183" s="78">
        <v>1</v>
      </c>
      <c r="Q183" s="78">
        <v>11</v>
      </c>
      <c r="R183" s="78">
        <f t="shared" si="9"/>
        <v>23</v>
      </c>
    </row>
    <row r="184" spans="2:18" x14ac:dyDescent="0.2">
      <c r="B184" s="23" t="s">
        <v>188</v>
      </c>
      <c r="C184" s="78"/>
      <c r="D184" s="78">
        <v>1</v>
      </c>
      <c r="E184" s="78">
        <v>28</v>
      </c>
      <c r="F184" s="78">
        <v>-1</v>
      </c>
      <c r="G184" s="78">
        <v>6</v>
      </c>
      <c r="H184" s="78">
        <v>7</v>
      </c>
      <c r="I184" s="78">
        <v>2</v>
      </c>
      <c r="J184" s="78">
        <v>6</v>
      </c>
      <c r="K184" s="78">
        <v>1</v>
      </c>
      <c r="L184" s="78">
        <v>-1</v>
      </c>
      <c r="M184" s="78">
        <v>14</v>
      </c>
      <c r="N184" s="78"/>
      <c r="O184" s="78">
        <v>1</v>
      </c>
      <c r="P184" s="78">
        <v>2</v>
      </c>
      <c r="Q184" s="78">
        <v>1</v>
      </c>
      <c r="R184" s="78">
        <f t="shared" si="9"/>
        <v>67</v>
      </c>
    </row>
    <row r="185" spans="2:18" x14ac:dyDescent="0.2">
      <c r="B185" s="23" t="s">
        <v>220</v>
      </c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>
        <v>4</v>
      </c>
      <c r="P185" s="78"/>
      <c r="Q185" s="78">
        <v>-1</v>
      </c>
      <c r="R185" s="78">
        <f t="shared" si="9"/>
        <v>3</v>
      </c>
    </row>
    <row r="186" spans="2:18" x14ac:dyDescent="0.2">
      <c r="B186" s="23" t="s">
        <v>185</v>
      </c>
      <c r="C186" s="78">
        <v>1</v>
      </c>
      <c r="D186" s="78">
        <v>1</v>
      </c>
      <c r="E186" s="78">
        <v>1</v>
      </c>
      <c r="F186" s="78"/>
      <c r="G186" s="78">
        <v>2</v>
      </c>
      <c r="H186" s="78">
        <v>18</v>
      </c>
      <c r="I186" s="78">
        <v>-12</v>
      </c>
      <c r="J186" s="78">
        <v>28</v>
      </c>
      <c r="K186" s="78">
        <v>4</v>
      </c>
      <c r="L186" s="78">
        <v>1</v>
      </c>
      <c r="M186" s="78">
        <v>-1</v>
      </c>
      <c r="N186" s="78">
        <v>2</v>
      </c>
      <c r="O186" s="78">
        <v>1</v>
      </c>
      <c r="P186" s="78">
        <v>3</v>
      </c>
      <c r="Q186" s="78">
        <v>1</v>
      </c>
      <c r="R186" s="78">
        <f t="shared" si="9"/>
        <v>50</v>
      </c>
    </row>
    <row r="187" spans="2:18" x14ac:dyDescent="0.2">
      <c r="B187" s="23" t="s">
        <v>147</v>
      </c>
      <c r="C187" s="78">
        <v>4</v>
      </c>
      <c r="D187" s="78">
        <v>4</v>
      </c>
      <c r="E187" s="78">
        <v>4</v>
      </c>
      <c r="F187" s="78">
        <v>8</v>
      </c>
      <c r="G187" s="78">
        <v>8</v>
      </c>
      <c r="H187" s="78">
        <v>0</v>
      </c>
      <c r="I187" s="78">
        <v>11</v>
      </c>
      <c r="J187" s="78">
        <v>16</v>
      </c>
      <c r="K187" s="78">
        <v>7</v>
      </c>
      <c r="L187" s="78">
        <v>2</v>
      </c>
      <c r="M187" s="78">
        <v>9</v>
      </c>
      <c r="N187" s="78">
        <v>8</v>
      </c>
      <c r="O187" s="78">
        <v>28</v>
      </c>
      <c r="P187" s="78">
        <v>36</v>
      </c>
      <c r="Q187" s="78">
        <v>1</v>
      </c>
      <c r="R187" s="78">
        <f t="shared" si="9"/>
        <v>146</v>
      </c>
    </row>
    <row r="188" spans="2:18" x14ac:dyDescent="0.2">
      <c r="B188" s="23" t="s">
        <v>223</v>
      </c>
      <c r="C188" s="78"/>
      <c r="D188" s="78">
        <v>-1</v>
      </c>
      <c r="E188" s="78"/>
      <c r="F188" s="78">
        <v>0</v>
      </c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>
        <f t="shared" si="9"/>
        <v>-1</v>
      </c>
    </row>
    <row r="189" spans="2:18" x14ac:dyDescent="0.2">
      <c r="B189" s="23" t="s">
        <v>216</v>
      </c>
      <c r="C189" s="78"/>
      <c r="D189" s="78"/>
      <c r="E189" s="78"/>
      <c r="F189" s="78">
        <v>-1</v>
      </c>
      <c r="G189" s="78">
        <v>2</v>
      </c>
      <c r="H189" s="78"/>
      <c r="I189" s="78"/>
      <c r="J189" s="78"/>
      <c r="K189" s="78"/>
      <c r="L189" s="78">
        <v>1</v>
      </c>
      <c r="M189" s="78"/>
      <c r="N189" s="78"/>
      <c r="O189" s="78"/>
      <c r="P189" s="78">
        <v>5</v>
      </c>
      <c r="Q189" s="78">
        <v>1</v>
      </c>
      <c r="R189" s="78">
        <f t="shared" si="9"/>
        <v>8</v>
      </c>
    </row>
    <row r="190" spans="2:18" x14ac:dyDescent="0.2">
      <c r="B190" s="23" t="s">
        <v>191</v>
      </c>
      <c r="C190" s="78">
        <v>6</v>
      </c>
      <c r="D190" s="78"/>
      <c r="E190" s="78">
        <v>2</v>
      </c>
      <c r="F190" s="78">
        <v>1</v>
      </c>
      <c r="G190" s="78">
        <v>2</v>
      </c>
      <c r="H190" s="78">
        <v>0</v>
      </c>
      <c r="I190" s="78"/>
      <c r="J190" s="78"/>
      <c r="K190" s="78"/>
      <c r="L190" s="78"/>
      <c r="M190" s="78">
        <v>1</v>
      </c>
      <c r="N190" s="78">
        <v>0</v>
      </c>
      <c r="O190" s="78"/>
      <c r="P190" s="78">
        <v>1</v>
      </c>
      <c r="Q190" s="78">
        <v>0</v>
      </c>
      <c r="R190" s="78">
        <f t="shared" si="9"/>
        <v>13</v>
      </c>
    </row>
    <row r="191" spans="2:18" x14ac:dyDescent="0.2">
      <c r="B191" s="23" t="s">
        <v>141</v>
      </c>
      <c r="C191" s="78">
        <v>12</v>
      </c>
      <c r="D191" s="78">
        <v>30</v>
      </c>
      <c r="E191" s="78"/>
      <c r="F191" s="78">
        <v>4</v>
      </c>
      <c r="G191" s="78">
        <v>2</v>
      </c>
      <c r="H191" s="78">
        <v>11</v>
      </c>
      <c r="I191" s="78">
        <v>0</v>
      </c>
      <c r="J191" s="78"/>
      <c r="K191" s="78">
        <v>2</v>
      </c>
      <c r="L191" s="78">
        <v>1</v>
      </c>
      <c r="M191" s="78">
        <v>2</v>
      </c>
      <c r="N191" s="78">
        <v>-1</v>
      </c>
      <c r="O191" s="78"/>
      <c r="P191" s="78">
        <v>2</v>
      </c>
      <c r="Q191" s="78">
        <v>1</v>
      </c>
      <c r="R191" s="78">
        <f t="shared" si="9"/>
        <v>66</v>
      </c>
    </row>
    <row r="192" spans="2:18" x14ac:dyDescent="0.2">
      <c r="B192" s="23" t="s">
        <v>192</v>
      </c>
      <c r="C192" s="78"/>
      <c r="D192" s="78"/>
      <c r="E192" s="78">
        <v>1</v>
      </c>
      <c r="F192" s="78"/>
      <c r="G192" s="78">
        <v>6</v>
      </c>
      <c r="H192" s="78">
        <v>2</v>
      </c>
      <c r="I192" s="78"/>
      <c r="J192" s="78"/>
      <c r="K192" s="78"/>
      <c r="L192" s="78"/>
      <c r="M192" s="78">
        <v>0</v>
      </c>
      <c r="N192" s="78">
        <v>1</v>
      </c>
      <c r="O192" s="78">
        <v>-1</v>
      </c>
      <c r="P192" s="78"/>
      <c r="Q192" s="78">
        <v>3</v>
      </c>
      <c r="R192" s="78">
        <f t="shared" si="9"/>
        <v>12</v>
      </c>
    </row>
    <row r="193" spans="2:18" x14ac:dyDescent="0.2">
      <c r="B193" s="23" t="s">
        <v>203</v>
      </c>
      <c r="C193" s="78"/>
      <c r="D193" s="78"/>
      <c r="E193" s="78"/>
      <c r="F193" s="78"/>
      <c r="G193" s="78"/>
      <c r="H193" s="78">
        <v>0</v>
      </c>
      <c r="I193" s="78"/>
      <c r="J193" s="78"/>
      <c r="K193" s="78"/>
      <c r="L193" s="78"/>
      <c r="M193" s="78">
        <v>1</v>
      </c>
      <c r="N193" s="78"/>
      <c r="O193" s="78"/>
      <c r="P193" s="78"/>
      <c r="Q193" s="78"/>
      <c r="R193" s="78">
        <f t="shared" si="9"/>
        <v>1</v>
      </c>
    </row>
    <row r="194" spans="2:18" x14ac:dyDescent="0.2">
      <c r="B194" s="23" t="s">
        <v>190</v>
      </c>
      <c r="C194" s="78"/>
      <c r="D194" s="78"/>
      <c r="E194" s="78">
        <v>-1</v>
      </c>
      <c r="F194" s="78">
        <v>2</v>
      </c>
      <c r="G194" s="78"/>
      <c r="H194" s="78">
        <v>8</v>
      </c>
      <c r="I194" s="78">
        <v>-1</v>
      </c>
      <c r="J194" s="78">
        <v>8</v>
      </c>
      <c r="K194" s="78"/>
      <c r="L194" s="78"/>
      <c r="M194" s="78">
        <v>3</v>
      </c>
      <c r="N194" s="78">
        <v>12</v>
      </c>
      <c r="O194" s="78">
        <v>1</v>
      </c>
      <c r="P194" s="78">
        <v>2</v>
      </c>
      <c r="Q194" s="78"/>
      <c r="R194" s="78">
        <f t="shared" si="9"/>
        <v>34</v>
      </c>
    </row>
    <row r="195" spans="2:18" x14ac:dyDescent="0.2">
      <c r="B195" s="23" t="s">
        <v>210</v>
      </c>
      <c r="C195" s="78"/>
      <c r="D195" s="78">
        <v>2</v>
      </c>
      <c r="E195" s="78">
        <v>13</v>
      </c>
      <c r="F195" s="78">
        <v>1</v>
      </c>
      <c r="G195" s="78">
        <v>6</v>
      </c>
      <c r="H195" s="78">
        <v>2</v>
      </c>
      <c r="I195" s="78">
        <v>6</v>
      </c>
      <c r="J195" s="78">
        <v>1</v>
      </c>
      <c r="K195" s="78">
        <v>-1</v>
      </c>
      <c r="L195" s="78">
        <v>1</v>
      </c>
      <c r="M195" s="78"/>
      <c r="N195" s="78"/>
      <c r="O195" s="78">
        <v>3</v>
      </c>
      <c r="P195" s="78">
        <v>5</v>
      </c>
      <c r="Q195" s="78">
        <v>3</v>
      </c>
      <c r="R195" s="78">
        <f t="shared" si="9"/>
        <v>42</v>
      </c>
    </row>
    <row r="196" spans="2:18" x14ac:dyDescent="0.2">
      <c r="B196" s="23" t="s">
        <v>198</v>
      </c>
      <c r="C196" s="78"/>
      <c r="D196" s="78"/>
      <c r="E196" s="78">
        <v>-2</v>
      </c>
      <c r="F196" s="78">
        <v>15</v>
      </c>
      <c r="G196" s="78">
        <v>3</v>
      </c>
      <c r="H196" s="78"/>
      <c r="I196" s="78">
        <v>3</v>
      </c>
      <c r="J196" s="78">
        <v>1</v>
      </c>
      <c r="K196" s="78">
        <v>2</v>
      </c>
      <c r="L196" s="78"/>
      <c r="M196" s="78">
        <v>1</v>
      </c>
      <c r="N196" s="78">
        <v>11</v>
      </c>
      <c r="O196" s="78"/>
      <c r="P196" s="78">
        <v>1</v>
      </c>
      <c r="Q196" s="78">
        <v>-2</v>
      </c>
      <c r="R196" s="78">
        <f t="shared" si="9"/>
        <v>33</v>
      </c>
    </row>
    <row r="197" spans="2:18" x14ac:dyDescent="0.2">
      <c r="B197" s="23" t="s">
        <v>196</v>
      </c>
      <c r="C197" s="78">
        <v>1</v>
      </c>
      <c r="D197" s="78">
        <v>1</v>
      </c>
      <c r="E197" s="78"/>
      <c r="F197" s="78"/>
      <c r="G197" s="78">
        <v>1</v>
      </c>
      <c r="H197" s="78"/>
      <c r="I197" s="78"/>
      <c r="J197" s="78"/>
      <c r="K197" s="78">
        <v>0</v>
      </c>
      <c r="L197" s="78">
        <v>2</v>
      </c>
      <c r="M197" s="78">
        <v>1</v>
      </c>
      <c r="N197" s="78">
        <v>-3</v>
      </c>
      <c r="O197" s="78">
        <v>2</v>
      </c>
      <c r="P197" s="78">
        <v>9</v>
      </c>
      <c r="Q197" s="78">
        <v>30</v>
      </c>
      <c r="R197" s="78">
        <f t="shared" si="9"/>
        <v>44</v>
      </c>
    </row>
    <row r="198" spans="2:18" x14ac:dyDescent="0.2">
      <c r="B198" s="23" t="s">
        <v>162</v>
      </c>
      <c r="C198" s="78">
        <v>3</v>
      </c>
      <c r="D198" s="78"/>
      <c r="E198" s="78">
        <v>1</v>
      </c>
      <c r="F198" s="78">
        <v>2</v>
      </c>
      <c r="G198" s="78">
        <v>10</v>
      </c>
      <c r="H198" s="78">
        <v>2</v>
      </c>
      <c r="I198" s="78">
        <v>-17</v>
      </c>
      <c r="J198" s="78">
        <v>19</v>
      </c>
      <c r="K198" s="78">
        <v>74</v>
      </c>
      <c r="L198" s="78">
        <v>-3</v>
      </c>
      <c r="M198" s="78">
        <v>-12</v>
      </c>
      <c r="N198" s="78">
        <v>74</v>
      </c>
      <c r="O198" s="78">
        <v>20</v>
      </c>
      <c r="P198" s="78">
        <v>4</v>
      </c>
      <c r="Q198" s="78">
        <v>3</v>
      </c>
      <c r="R198" s="78">
        <f t="shared" si="9"/>
        <v>180</v>
      </c>
    </row>
    <row r="199" spans="2:18" x14ac:dyDescent="0.2">
      <c r="B199" s="23" t="s">
        <v>152</v>
      </c>
      <c r="C199" s="78">
        <v>7</v>
      </c>
      <c r="D199" s="78">
        <v>21</v>
      </c>
      <c r="E199" s="78">
        <v>5</v>
      </c>
      <c r="F199" s="78">
        <v>4</v>
      </c>
      <c r="G199" s="78">
        <v>3</v>
      </c>
      <c r="H199" s="78">
        <v>6</v>
      </c>
      <c r="I199" s="78">
        <v>1</v>
      </c>
      <c r="J199" s="78">
        <v>2</v>
      </c>
      <c r="K199" s="78">
        <v>-2</v>
      </c>
      <c r="L199" s="78">
        <v>0</v>
      </c>
      <c r="M199" s="78">
        <v>3</v>
      </c>
      <c r="N199" s="78">
        <v>6</v>
      </c>
      <c r="O199" s="78">
        <v>77</v>
      </c>
      <c r="P199" s="78">
        <v>27</v>
      </c>
      <c r="Q199" s="78">
        <v>1</v>
      </c>
      <c r="R199" s="78">
        <f t="shared" si="9"/>
        <v>161</v>
      </c>
    </row>
    <row r="200" spans="2:18" x14ac:dyDescent="0.2">
      <c r="B200" s="23" t="s">
        <v>186</v>
      </c>
      <c r="C200" s="78">
        <v>3</v>
      </c>
      <c r="D200" s="78">
        <v>0</v>
      </c>
      <c r="E200" s="78">
        <v>32</v>
      </c>
      <c r="F200" s="78">
        <v>54</v>
      </c>
      <c r="G200" s="78">
        <v>39</v>
      </c>
      <c r="H200" s="78">
        <v>65</v>
      </c>
      <c r="I200" s="78">
        <v>36</v>
      </c>
      <c r="J200" s="78"/>
      <c r="K200" s="78">
        <v>-1</v>
      </c>
      <c r="L200" s="78">
        <v>77</v>
      </c>
      <c r="M200" s="78">
        <v>14</v>
      </c>
      <c r="N200" s="78">
        <v>1</v>
      </c>
      <c r="O200" s="78">
        <v>3</v>
      </c>
      <c r="P200" s="78">
        <v>3</v>
      </c>
      <c r="Q200" s="78">
        <v>1</v>
      </c>
      <c r="R200" s="78">
        <f t="shared" si="9"/>
        <v>327</v>
      </c>
    </row>
    <row r="201" spans="2:18" x14ac:dyDescent="0.2">
      <c r="B201" s="23" t="s">
        <v>204</v>
      </c>
      <c r="C201" s="78"/>
      <c r="D201" s="78">
        <v>2</v>
      </c>
      <c r="E201" s="78">
        <v>1</v>
      </c>
      <c r="F201" s="78"/>
      <c r="G201" s="78">
        <v>1</v>
      </c>
      <c r="H201" s="78"/>
      <c r="I201" s="78"/>
      <c r="J201" s="78">
        <v>1</v>
      </c>
      <c r="K201" s="78"/>
      <c r="L201" s="78"/>
      <c r="M201" s="78">
        <v>1</v>
      </c>
      <c r="N201" s="78"/>
      <c r="O201" s="78"/>
      <c r="P201" s="78"/>
      <c r="Q201" s="78"/>
      <c r="R201" s="78">
        <f t="shared" si="9"/>
        <v>6</v>
      </c>
    </row>
    <row r="202" spans="2:18" x14ac:dyDescent="0.2">
      <c r="B202" s="23" t="s">
        <v>205</v>
      </c>
      <c r="C202" s="78"/>
      <c r="D202" s="78"/>
      <c r="E202" s="78"/>
      <c r="F202" s="78">
        <v>1</v>
      </c>
      <c r="G202" s="78">
        <v>1</v>
      </c>
      <c r="H202" s="78"/>
      <c r="I202" s="78"/>
      <c r="J202" s="78"/>
      <c r="K202" s="78">
        <v>-1</v>
      </c>
      <c r="L202" s="78">
        <v>1</v>
      </c>
      <c r="M202" s="78"/>
      <c r="N202" s="78"/>
      <c r="O202" s="78"/>
      <c r="P202" s="78"/>
      <c r="Q202" s="78"/>
      <c r="R202" s="78">
        <f t="shared" si="9"/>
        <v>2</v>
      </c>
    </row>
    <row r="203" spans="2:18" x14ac:dyDescent="0.2">
      <c r="B203" s="23" t="s">
        <v>189</v>
      </c>
      <c r="C203" s="78"/>
      <c r="D203" s="78">
        <v>-1</v>
      </c>
      <c r="E203" s="78">
        <v>6</v>
      </c>
      <c r="F203" s="78"/>
      <c r="G203" s="78">
        <v>1</v>
      </c>
      <c r="H203" s="78"/>
      <c r="I203" s="78">
        <v>0</v>
      </c>
      <c r="J203" s="78">
        <v>-1</v>
      </c>
      <c r="K203" s="78">
        <v>3</v>
      </c>
      <c r="L203" s="78">
        <v>2</v>
      </c>
      <c r="M203" s="78">
        <v>1</v>
      </c>
      <c r="N203" s="78">
        <v>2</v>
      </c>
      <c r="O203" s="78">
        <v>1</v>
      </c>
      <c r="P203" s="78">
        <v>1</v>
      </c>
      <c r="Q203" s="78">
        <v>2</v>
      </c>
      <c r="R203" s="78">
        <f t="shared" si="9"/>
        <v>17</v>
      </c>
    </row>
    <row r="204" spans="2:18" x14ac:dyDescent="0.2">
      <c r="B204" s="23" t="s">
        <v>172</v>
      </c>
      <c r="C204" s="78"/>
      <c r="D204" s="78">
        <v>1</v>
      </c>
      <c r="E204" s="78"/>
      <c r="F204" s="78">
        <v>2</v>
      </c>
      <c r="G204" s="78">
        <v>2</v>
      </c>
      <c r="H204" s="78">
        <v>11</v>
      </c>
      <c r="I204" s="78">
        <v>1</v>
      </c>
      <c r="J204" s="78">
        <v>1</v>
      </c>
      <c r="K204" s="78">
        <v>5</v>
      </c>
      <c r="L204" s="78"/>
      <c r="M204" s="78">
        <v>1</v>
      </c>
      <c r="N204" s="78">
        <v>5</v>
      </c>
      <c r="O204" s="78"/>
      <c r="P204" s="78">
        <v>1</v>
      </c>
      <c r="Q204" s="78">
        <v>3</v>
      </c>
      <c r="R204" s="78">
        <f t="shared" si="9"/>
        <v>33</v>
      </c>
    </row>
    <row r="205" spans="2:18" x14ac:dyDescent="0.2">
      <c r="B205" s="23" t="s">
        <v>207</v>
      </c>
      <c r="C205" s="78"/>
      <c r="D205" s="78"/>
      <c r="E205" s="78"/>
      <c r="F205" s="78"/>
      <c r="G205" s="78"/>
      <c r="H205" s="78">
        <v>1</v>
      </c>
      <c r="I205" s="78">
        <v>1</v>
      </c>
      <c r="J205" s="78">
        <v>0</v>
      </c>
      <c r="K205" s="78">
        <v>1</v>
      </c>
      <c r="L205" s="78"/>
      <c r="M205" s="78"/>
      <c r="N205" s="78"/>
      <c r="O205" s="78">
        <v>1</v>
      </c>
      <c r="P205" s="78"/>
      <c r="Q205" s="78">
        <v>2</v>
      </c>
      <c r="R205" s="78">
        <f t="shared" si="9"/>
        <v>6</v>
      </c>
    </row>
    <row r="206" spans="2:18" x14ac:dyDescent="0.2">
      <c r="B206" s="23" t="s">
        <v>176</v>
      </c>
      <c r="C206" s="78">
        <v>8</v>
      </c>
      <c r="D206" s="78">
        <v>7</v>
      </c>
      <c r="E206" s="78">
        <v>5</v>
      </c>
      <c r="F206" s="78">
        <v>29</v>
      </c>
      <c r="G206" s="78">
        <v>4</v>
      </c>
      <c r="H206" s="78">
        <v>11</v>
      </c>
      <c r="I206" s="78">
        <v>25</v>
      </c>
      <c r="J206" s="78">
        <v>61</v>
      </c>
      <c r="K206" s="78">
        <v>36</v>
      </c>
      <c r="L206" s="78">
        <v>30</v>
      </c>
      <c r="M206" s="78">
        <v>4</v>
      </c>
      <c r="N206" s="78">
        <v>2</v>
      </c>
      <c r="O206" s="78">
        <v>7</v>
      </c>
      <c r="P206" s="78">
        <v>17</v>
      </c>
      <c r="Q206" s="78">
        <v>12</v>
      </c>
      <c r="R206" s="78">
        <f t="shared" si="9"/>
        <v>258</v>
      </c>
    </row>
    <row r="207" spans="2:18" x14ac:dyDescent="0.2">
      <c r="B207" s="23" t="s">
        <v>173</v>
      </c>
      <c r="C207" s="78">
        <v>2</v>
      </c>
      <c r="D207" s="78"/>
      <c r="E207" s="78"/>
      <c r="F207" s="78">
        <v>1</v>
      </c>
      <c r="G207" s="78"/>
      <c r="H207" s="78"/>
      <c r="I207" s="78">
        <v>-2</v>
      </c>
      <c r="J207" s="78">
        <v>4</v>
      </c>
      <c r="K207" s="78">
        <v>1</v>
      </c>
      <c r="L207" s="78">
        <v>1</v>
      </c>
      <c r="M207" s="78"/>
      <c r="N207" s="78">
        <v>-1</v>
      </c>
      <c r="O207" s="78">
        <v>1</v>
      </c>
      <c r="P207" s="78">
        <v>2</v>
      </c>
      <c r="Q207" s="78">
        <v>1</v>
      </c>
      <c r="R207" s="78">
        <f t="shared" si="9"/>
        <v>10</v>
      </c>
    </row>
    <row r="208" spans="2:18" x14ac:dyDescent="0.2">
      <c r="B208" s="23" t="s">
        <v>135</v>
      </c>
      <c r="C208" s="78">
        <v>1</v>
      </c>
      <c r="D208" s="78">
        <v>4</v>
      </c>
      <c r="E208" s="78">
        <v>2</v>
      </c>
      <c r="F208" s="78">
        <v>2</v>
      </c>
      <c r="G208" s="78"/>
      <c r="H208" s="78">
        <v>1</v>
      </c>
      <c r="I208" s="78"/>
      <c r="J208" s="78"/>
      <c r="K208" s="78"/>
      <c r="L208" s="78">
        <v>1</v>
      </c>
      <c r="M208" s="78"/>
      <c r="N208" s="78">
        <v>1</v>
      </c>
      <c r="O208" s="78">
        <v>1</v>
      </c>
      <c r="P208" s="78">
        <v>1</v>
      </c>
      <c r="Q208" s="78">
        <v>2</v>
      </c>
      <c r="R208" s="78">
        <f t="shared" si="9"/>
        <v>16</v>
      </c>
    </row>
    <row r="209" spans="2:18" x14ac:dyDescent="0.2">
      <c r="B209" s="23" t="s">
        <v>201</v>
      </c>
      <c r="C209" s="78">
        <v>-1</v>
      </c>
      <c r="D209" s="78">
        <v>-1</v>
      </c>
      <c r="E209" s="78">
        <v>8</v>
      </c>
      <c r="F209" s="78"/>
      <c r="G209" s="78">
        <v>28</v>
      </c>
      <c r="H209" s="78">
        <v>12</v>
      </c>
      <c r="I209" s="78">
        <v>32</v>
      </c>
      <c r="J209" s="78">
        <v>1</v>
      </c>
      <c r="K209" s="78">
        <v>0</v>
      </c>
      <c r="L209" s="78"/>
      <c r="M209" s="78"/>
      <c r="N209" s="78"/>
      <c r="O209" s="78"/>
      <c r="P209" s="78">
        <v>3</v>
      </c>
      <c r="Q209" s="78">
        <v>1</v>
      </c>
      <c r="R209" s="78">
        <f t="shared" si="9"/>
        <v>83</v>
      </c>
    </row>
    <row r="210" spans="2:18" x14ac:dyDescent="0.2">
      <c r="B210" s="23" t="s">
        <v>459</v>
      </c>
      <c r="C210" s="78">
        <v>1</v>
      </c>
      <c r="D210" s="78"/>
      <c r="E210" s="78">
        <v>1</v>
      </c>
      <c r="F210" s="78">
        <v>1</v>
      </c>
      <c r="G210" s="78">
        <v>-2</v>
      </c>
      <c r="H210" s="78">
        <v>3</v>
      </c>
      <c r="I210" s="78">
        <v>1</v>
      </c>
      <c r="J210" s="78"/>
      <c r="K210" s="78"/>
      <c r="L210" s="78">
        <v>-1</v>
      </c>
      <c r="M210" s="78">
        <v>0</v>
      </c>
      <c r="N210" s="78">
        <v>1</v>
      </c>
      <c r="O210" s="78"/>
      <c r="P210" s="78"/>
      <c r="Q210" s="78"/>
      <c r="R210" s="78">
        <f t="shared" si="9"/>
        <v>5</v>
      </c>
    </row>
    <row r="211" spans="2:18" x14ac:dyDescent="0.2">
      <c r="B211" s="23" t="s">
        <v>150</v>
      </c>
      <c r="C211" s="78"/>
      <c r="D211" s="78">
        <v>0</v>
      </c>
      <c r="E211" s="78">
        <v>3</v>
      </c>
      <c r="F211" s="78">
        <v>1</v>
      </c>
      <c r="G211" s="78">
        <v>14</v>
      </c>
      <c r="H211" s="78">
        <v>2</v>
      </c>
      <c r="I211" s="78">
        <v>2</v>
      </c>
      <c r="J211" s="78">
        <v>3</v>
      </c>
      <c r="K211" s="78">
        <v>3</v>
      </c>
      <c r="L211" s="78">
        <v>19</v>
      </c>
      <c r="M211" s="78">
        <v>2</v>
      </c>
      <c r="N211" s="78">
        <v>9</v>
      </c>
      <c r="O211" s="78">
        <v>0</v>
      </c>
      <c r="P211" s="78">
        <v>6</v>
      </c>
      <c r="Q211" s="78">
        <v>9</v>
      </c>
      <c r="R211" s="78">
        <f t="shared" si="9"/>
        <v>73</v>
      </c>
    </row>
    <row r="212" spans="2:18" x14ac:dyDescent="0.2">
      <c r="B212" s="23" t="s">
        <v>153</v>
      </c>
      <c r="C212" s="78">
        <v>1</v>
      </c>
      <c r="D212" s="78">
        <v>1</v>
      </c>
      <c r="E212" s="78">
        <v>0</v>
      </c>
      <c r="F212" s="78">
        <v>-2</v>
      </c>
      <c r="G212" s="78">
        <v>6</v>
      </c>
      <c r="H212" s="78">
        <v>1</v>
      </c>
      <c r="I212" s="78">
        <v>1</v>
      </c>
      <c r="J212" s="78">
        <v>3</v>
      </c>
      <c r="K212" s="78">
        <v>-3</v>
      </c>
      <c r="L212" s="78">
        <v>22</v>
      </c>
      <c r="M212" s="78">
        <v>1</v>
      </c>
      <c r="N212" s="78">
        <v>4</v>
      </c>
      <c r="O212" s="78">
        <v>30</v>
      </c>
      <c r="P212" s="78">
        <v>3</v>
      </c>
      <c r="Q212" s="78">
        <v>68</v>
      </c>
      <c r="R212" s="78">
        <f t="shared" si="9"/>
        <v>136</v>
      </c>
    </row>
    <row r="213" spans="2:18" x14ac:dyDescent="0.2">
      <c r="B213" s="23" t="s">
        <v>457</v>
      </c>
      <c r="C213" s="78"/>
      <c r="D213" s="78"/>
      <c r="E213" s="78">
        <v>1</v>
      </c>
      <c r="F213" s="78"/>
      <c r="G213" s="78"/>
      <c r="H213" s="78">
        <v>2</v>
      </c>
      <c r="I213" s="78"/>
      <c r="J213" s="78"/>
      <c r="K213" s="78"/>
      <c r="L213" s="78"/>
      <c r="M213" s="78"/>
      <c r="N213" s="78"/>
      <c r="O213" s="78"/>
      <c r="P213" s="78"/>
      <c r="Q213" s="78"/>
      <c r="R213" s="78">
        <f t="shared" si="9"/>
        <v>3</v>
      </c>
    </row>
    <row r="214" spans="2:18" x14ac:dyDescent="0.2">
      <c r="B214" s="23" t="s">
        <v>177</v>
      </c>
      <c r="C214" s="78">
        <v>-1</v>
      </c>
      <c r="D214" s="78">
        <v>3</v>
      </c>
      <c r="E214" s="78"/>
      <c r="F214" s="78"/>
      <c r="G214" s="78">
        <v>1</v>
      </c>
      <c r="H214" s="78"/>
      <c r="I214" s="78"/>
      <c r="J214" s="78">
        <v>-1</v>
      </c>
      <c r="K214" s="78"/>
      <c r="L214" s="78">
        <v>16</v>
      </c>
      <c r="M214" s="78"/>
      <c r="N214" s="78"/>
      <c r="O214" s="78"/>
      <c r="P214" s="78">
        <v>51</v>
      </c>
      <c r="Q214" s="78">
        <v>30</v>
      </c>
      <c r="R214" s="78">
        <f t="shared" si="9"/>
        <v>99</v>
      </c>
    </row>
    <row r="215" spans="2:18" x14ac:dyDescent="0.2">
      <c r="B215" s="23" t="s">
        <v>146</v>
      </c>
      <c r="C215" s="78">
        <v>1</v>
      </c>
      <c r="D215" s="78">
        <v>1</v>
      </c>
      <c r="E215" s="78"/>
      <c r="F215" s="78">
        <v>-1</v>
      </c>
      <c r="G215" s="78"/>
      <c r="H215" s="78">
        <v>1</v>
      </c>
      <c r="I215" s="78"/>
      <c r="J215" s="78">
        <v>0</v>
      </c>
      <c r="K215" s="78"/>
      <c r="L215" s="78">
        <v>1</v>
      </c>
      <c r="M215" s="78"/>
      <c r="N215" s="78"/>
      <c r="O215" s="78"/>
      <c r="P215" s="78"/>
      <c r="Q215" s="78">
        <v>1</v>
      </c>
      <c r="R215" s="78">
        <f t="shared" si="9"/>
        <v>4</v>
      </c>
    </row>
    <row r="216" spans="2:18" x14ac:dyDescent="0.2">
      <c r="B216" s="23" t="s">
        <v>174</v>
      </c>
      <c r="C216" s="78"/>
      <c r="D216" s="78"/>
      <c r="E216" s="78"/>
      <c r="F216" s="78"/>
      <c r="G216" s="78"/>
      <c r="H216" s="78">
        <v>-1</v>
      </c>
      <c r="I216" s="78"/>
      <c r="J216" s="78">
        <v>1</v>
      </c>
      <c r="K216" s="78">
        <v>1</v>
      </c>
      <c r="L216" s="78">
        <v>1</v>
      </c>
      <c r="M216" s="78">
        <v>1</v>
      </c>
      <c r="N216" s="78">
        <v>-1</v>
      </c>
      <c r="O216" s="78"/>
      <c r="P216" s="78">
        <v>1</v>
      </c>
      <c r="Q216" s="78"/>
      <c r="R216" s="78">
        <f t="shared" si="9"/>
        <v>3</v>
      </c>
    </row>
    <row r="217" spans="2:18" x14ac:dyDescent="0.2">
      <c r="B217" s="23" t="s">
        <v>462</v>
      </c>
      <c r="C217" s="78"/>
      <c r="D217" s="78">
        <v>2</v>
      </c>
      <c r="E217" s="78">
        <v>5</v>
      </c>
      <c r="F217" s="78"/>
      <c r="G217" s="78">
        <v>0</v>
      </c>
      <c r="H217" s="78">
        <v>5</v>
      </c>
      <c r="I217" s="78">
        <v>1</v>
      </c>
      <c r="J217" s="78"/>
      <c r="K217" s="78"/>
      <c r="L217" s="78"/>
      <c r="M217" s="78"/>
      <c r="N217" s="78"/>
      <c r="O217" s="78">
        <v>2</v>
      </c>
      <c r="P217" s="78"/>
      <c r="Q217" s="78"/>
      <c r="R217" s="78">
        <f t="shared" si="9"/>
        <v>15</v>
      </c>
    </row>
    <row r="218" spans="2:18" x14ac:dyDescent="0.2">
      <c r="B218" s="23" t="s">
        <v>482</v>
      </c>
      <c r="C218" s="78"/>
      <c r="D218" s="78">
        <v>3</v>
      </c>
      <c r="E218" s="78">
        <v>12</v>
      </c>
      <c r="F218" s="78">
        <v>10</v>
      </c>
      <c r="G218" s="78">
        <v>8</v>
      </c>
      <c r="H218" s="78">
        <v>51</v>
      </c>
      <c r="I218" s="78">
        <v>-1</v>
      </c>
      <c r="J218" s="78">
        <v>3</v>
      </c>
      <c r="K218" s="78">
        <v>6</v>
      </c>
      <c r="L218" s="78">
        <v>0</v>
      </c>
      <c r="M218" s="78">
        <v>1</v>
      </c>
      <c r="N218" s="78">
        <v>8</v>
      </c>
      <c r="O218" s="78"/>
      <c r="P218" s="78">
        <v>6</v>
      </c>
      <c r="Q218" s="78">
        <v>-1</v>
      </c>
      <c r="R218" s="78">
        <f t="shared" si="9"/>
        <v>106</v>
      </c>
    </row>
    <row r="219" spans="2:18" x14ac:dyDescent="0.2">
      <c r="B219" s="23" t="s">
        <v>160</v>
      </c>
      <c r="C219" s="78"/>
      <c r="D219" s="78">
        <v>1</v>
      </c>
      <c r="E219" s="78">
        <v>-1</v>
      </c>
      <c r="F219" s="78">
        <v>1</v>
      </c>
      <c r="G219" s="78">
        <v>2</v>
      </c>
      <c r="H219" s="78">
        <v>5</v>
      </c>
      <c r="I219" s="78">
        <v>-1</v>
      </c>
      <c r="J219" s="78">
        <v>2</v>
      </c>
      <c r="K219" s="78"/>
      <c r="L219" s="78"/>
      <c r="M219" s="78">
        <v>1</v>
      </c>
      <c r="N219" s="78"/>
      <c r="O219" s="78"/>
      <c r="P219" s="78"/>
      <c r="Q219" s="78">
        <v>1</v>
      </c>
      <c r="R219" s="78">
        <f t="shared" si="9"/>
        <v>11</v>
      </c>
    </row>
    <row r="220" spans="2:18" x14ac:dyDescent="0.2">
      <c r="B220" s="23" t="s">
        <v>187</v>
      </c>
      <c r="C220" s="78"/>
      <c r="D220" s="78">
        <v>1</v>
      </c>
      <c r="E220" s="78">
        <v>2</v>
      </c>
      <c r="F220" s="78"/>
      <c r="G220" s="78"/>
      <c r="H220" s="78">
        <v>-1</v>
      </c>
      <c r="I220" s="78">
        <v>2</v>
      </c>
      <c r="J220" s="78"/>
      <c r="K220" s="78"/>
      <c r="L220" s="78"/>
      <c r="M220" s="78"/>
      <c r="N220" s="78"/>
      <c r="O220" s="78">
        <v>4</v>
      </c>
      <c r="P220" s="78">
        <v>2</v>
      </c>
      <c r="Q220" s="78"/>
      <c r="R220" s="78">
        <f t="shared" si="9"/>
        <v>10</v>
      </c>
    </row>
    <row r="221" spans="2:18" x14ac:dyDescent="0.2">
      <c r="B221" s="23" t="s">
        <v>134</v>
      </c>
      <c r="C221" s="78">
        <v>11</v>
      </c>
      <c r="D221" s="78">
        <v>2</v>
      </c>
      <c r="E221" s="78"/>
      <c r="F221" s="78">
        <v>1</v>
      </c>
      <c r="G221" s="78"/>
      <c r="H221" s="78"/>
      <c r="I221" s="78">
        <v>1</v>
      </c>
      <c r="J221" s="78"/>
      <c r="K221" s="78">
        <v>1</v>
      </c>
      <c r="L221" s="78">
        <v>2</v>
      </c>
      <c r="M221" s="78"/>
      <c r="N221" s="78">
        <v>1</v>
      </c>
      <c r="O221" s="78"/>
      <c r="P221" s="78"/>
      <c r="Q221" s="78">
        <v>5</v>
      </c>
      <c r="R221" s="78">
        <f t="shared" si="9"/>
        <v>24</v>
      </c>
    </row>
    <row r="222" spans="2:18" x14ac:dyDescent="0.2">
      <c r="B222" s="23" t="s">
        <v>206</v>
      </c>
      <c r="C222" s="78">
        <v>10</v>
      </c>
      <c r="D222" s="78">
        <v>3</v>
      </c>
      <c r="E222" s="78">
        <v>3</v>
      </c>
      <c r="F222" s="78">
        <v>4</v>
      </c>
      <c r="G222" s="78">
        <v>1</v>
      </c>
      <c r="H222" s="78">
        <v>0</v>
      </c>
      <c r="I222" s="78">
        <v>6</v>
      </c>
      <c r="J222" s="78">
        <v>8</v>
      </c>
      <c r="K222" s="78">
        <v>19</v>
      </c>
      <c r="L222" s="78">
        <v>16</v>
      </c>
      <c r="M222" s="78">
        <v>33</v>
      </c>
      <c r="N222" s="78">
        <v>72</v>
      </c>
      <c r="O222" s="78">
        <v>2</v>
      </c>
      <c r="P222" s="78">
        <v>12</v>
      </c>
      <c r="Q222" s="78">
        <v>2</v>
      </c>
      <c r="R222" s="78">
        <f t="shared" si="9"/>
        <v>191</v>
      </c>
    </row>
    <row r="223" spans="2:18" x14ac:dyDescent="0.2">
      <c r="B223" s="23" t="s">
        <v>202</v>
      </c>
      <c r="C223" s="78"/>
      <c r="D223" s="78"/>
      <c r="E223" s="78"/>
      <c r="F223" s="78">
        <v>1</v>
      </c>
      <c r="G223" s="78">
        <v>1</v>
      </c>
      <c r="H223" s="78"/>
      <c r="I223" s="78"/>
      <c r="J223" s="78">
        <v>1</v>
      </c>
      <c r="K223" s="78"/>
      <c r="L223" s="78"/>
      <c r="M223" s="78"/>
      <c r="N223" s="78">
        <v>0</v>
      </c>
      <c r="O223" s="78">
        <v>1</v>
      </c>
      <c r="P223" s="78">
        <v>1</v>
      </c>
      <c r="Q223" s="78"/>
      <c r="R223" s="78">
        <f t="shared" si="9"/>
        <v>5</v>
      </c>
    </row>
    <row r="224" spans="2:18" x14ac:dyDescent="0.2">
      <c r="B224" s="23" t="s">
        <v>138</v>
      </c>
      <c r="C224" s="78"/>
      <c r="D224" s="78">
        <v>2</v>
      </c>
      <c r="E224" s="78"/>
      <c r="F224" s="78"/>
      <c r="G224" s="78"/>
      <c r="H224" s="78">
        <v>-1</v>
      </c>
      <c r="I224" s="78">
        <v>1</v>
      </c>
      <c r="J224" s="78"/>
      <c r="K224" s="78"/>
      <c r="L224" s="78"/>
      <c r="M224" s="78"/>
      <c r="N224" s="78"/>
      <c r="O224" s="78"/>
      <c r="P224" s="78"/>
      <c r="Q224" s="78"/>
      <c r="R224" s="78">
        <f t="shared" si="9"/>
        <v>2</v>
      </c>
    </row>
    <row r="225" spans="2:18" x14ac:dyDescent="0.2">
      <c r="B225" s="23" t="s">
        <v>179</v>
      </c>
      <c r="C225" s="78">
        <v>3</v>
      </c>
      <c r="D225" s="78">
        <v>2</v>
      </c>
      <c r="E225" s="78"/>
      <c r="F225" s="78">
        <v>1</v>
      </c>
      <c r="G225" s="78">
        <v>-1</v>
      </c>
      <c r="H225" s="78">
        <v>13</v>
      </c>
      <c r="I225" s="78"/>
      <c r="J225" s="78">
        <v>2</v>
      </c>
      <c r="K225" s="78">
        <v>-2</v>
      </c>
      <c r="L225" s="78">
        <v>11</v>
      </c>
      <c r="M225" s="78"/>
      <c r="N225" s="78">
        <v>-2</v>
      </c>
      <c r="O225" s="78">
        <v>5</v>
      </c>
      <c r="P225" s="78">
        <v>3</v>
      </c>
      <c r="Q225" s="78">
        <v>1</v>
      </c>
      <c r="R225" s="78">
        <f t="shared" si="9"/>
        <v>36</v>
      </c>
    </row>
    <row r="226" spans="2:18" x14ac:dyDescent="0.2">
      <c r="B226" s="23" t="s">
        <v>148</v>
      </c>
      <c r="C226" s="78">
        <v>4</v>
      </c>
      <c r="D226" s="78">
        <v>3</v>
      </c>
      <c r="E226" s="78">
        <v>15</v>
      </c>
      <c r="F226" s="78">
        <v>14</v>
      </c>
      <c r="G226" s="78">
        <v>27</v>
      </c>
      <c r="H226" s="78">
        <v>15</v>
      </c>
      <c r="I226" s="78">
        <v>-18</v>
      </c>
      <c r="J226" s="78">
        <v>47</v>
      </c>
      <c r="K226" s="78">
        <v>6</v>
      </c>
      <c r="L226" s="78">
        <v>2</v>
      </c>
      <c r="M226" s="78">
        <v>-1</v>
      </c>
      <c r="N226" s="78">
        <v>9</v>
      </c>
      <c r="O226" s="78">
        <v>18</v>
      </c>
      <c r="P226" s="78">
        <v>12</v>
      </c>
      <c r="Q226" s="78">
        <v>8</v>
      </c>
      <c r="R226" s="78">
        <f t="shared" si="9"/>
        <v>161</v>
      </c>
    </row>
    <row r="227" spans="2:18" x14ac:dyDescent="0.2">
      <c r="B227" s="23" t="s">
        <v>142</v>
      </c>
      <c r="C227" s="78"/>
      <c r="D227" s="78"/>
      <c r="E227" s="78"/>
      <c r="F227" s="78">
        <v>-1</v>
      </c>
      <c r="G227" s="78">
        <v>11</v>
      </c>
      <c r="H227" s="78">
        <v>3</v>
      </c>
      <c r="I227" s="78">
        <v>3</v>
      </c>
      <c r="J227" s="78"/>
      <c r="K227" s="78"/>
      <c r="L227" s="78">
        <v>2</v>
      </c>
      <c r="M227" s="78">
        <v>1</v>
      </c>
      <c r="N227" s="78"/>
      <c r="O227" s="78">
        <v>1</v>
      </c>
      <c r="P227" s="78">
        <v>1</v>
      </c>
      <c r="Q227" s="78"/>
      <c r="R227" s="78">
        <f t="shared" si="9"/>
        <v>21</v>
      </c>
    </row>
    <row r="228" spans="2:18" x14ac:dyDescent="0.2">
      <c r="B228" s="23" t="s">
        <v>171</v>
      </c>
      <c r="C228" s="78"/>
      <c r="D228" s="78"/>
      <c r="E228" s="78">
        <v>-1</v>
      </c>
      <c r="F228" s="78">
        <v>2</v>
      </c>
      <c r="G228" s="78"/>
      <c r="H228" s="78">
        <v>4</v>
      </c>
      <c r="I228" s="78"/>
      <c r="J228" s="78"/>
      <c r="K228" s="78"/>
      <c r="L228" s="78"/>
      <c r="M228" s="78"/>
      <c r="N228" s="78">
        <v>0</v>
      </c>
      <c r="O228" s="78"/>
      <c r="P228" s="78"/>
      <c r="Q228" s="78"/>
      <c r="R228" s="78">
        <f t="shared" si="9"/>
        <v>5</v>
      </c>
    </row>
    <row r="229" spans="2:18" x14ac:dyDescent="0.2">
      <c r="B229" s="23" t="s">
        <v>157</v>
      </c>
      <c r="C229" s="78"/>
      <c r="D229" s="78"/>
      <c r="E229" s="78">
        <v>-1</v>
      </c>
      <c r="F229" s="78">
        <v>2</v>
      </c>
      <c r="G229" s="78">
        <v>3</v>
      </c>
      <c r="H229" s="78">
        <v>-1</v>
      </c>
      <c r="I229" s="78"/>
      <c r="J229" s="78">
        <v>10</v>
      </c>
      <c r="K229" s="78">
        <v>1</v>
      </c>
      <c r="L229" s="78"/>
      <c r="M229" s="78">
        <v>1</v>
      </c>
      <c r="N229" s="78"/>
      <c r="O229" s="78">
        <v>1</v>
      </c>
      <c r="P229" s="78">
        <v>-2</v>
      </c>
      <c r="Q229" s="78">
        <v>3</v>
      </c>
      <c r="R229" s="78">
        <f t="shared" si="9"/>
        <v>17</v>
      </c>
    </row>
    <row r="230" spans="2:18" x14ac:dyDescent="0.2">
      <c r="B230" s="23" t="s">
        <v>219</v>
      </c>
      <c r="C230" s="78">
        <v>1</v>
      </c>
      <c r="D230" s="78">
        <v>2</v>
      </c>
      <c r="E230" s="78"/>
      <c r="F230" s="78">
        <v>1</v>
      </c>
      <c r="G230" s="78"/>
      <c r="H230" s="78"/>
      <c r="I230" s="78"/>
      <c r="J230" s="78"/>
      <c r="K230" s="78">
        <v>1</v>
      </c>
      <c r="L230" s="78"/>
      <c r="M230" s="78">
        <v>3</v>
      </c>
      <c r="N230" s="78">
        <v>2</v>
      </c>
      <c r="O230" s="78">
        <v>1</v>
      </c>
      <c r="P230" s="78">
        <v>5</v>
      </c>
      <c r="Q230" s="78">
        <v>2</v>
      </c>
      <c r="R230" s="78">
        <f t="shared" si="9"/>
        <v>18</v>
      </c>
    </row>
    <row r="231" spans="2:18" x14ac:dyDescent="0.2">
      <c r="B231" s="23" t="s">
        <v>195</v>
      </c>
      <c r="C231" s="78">
        <v>0</v>
      </c>
      <c r="D231" s="78">
        <v>1</v>
      </c>
      <c r="E231" s="78">
        <v>0</v>
      </c>
      <c r="F231" s="78">
        <v>3</v>
      </c>
      <c r="G231" s="78">
        <v>0</v>
      </c>
      <c r="H231" s="78">
        <v>0</v>
      </c>
      <c r="I231" s="78">
        <v>1</v>
      </c>
      <c r="J231" s="78"/>
      <c r="K231" s="78"/>
      <c r="L231" s="78">
        <v>0</v>
      </c>
      <c r="M231" s="78">
        <v>4</v>
      </c>
      <c r="N231" s="78">
        <v>-1</v>
      </c>
      <c r="O231" s="78"/>
      <c r="P231" s="78">
        <v>1</v>
      </c>
      <c r="Q231" s="78">
        <v>0</v>
      </c>
      <c r="R231" s="78">
        <f t="shared" si="9"/>
        <v>9</v>
      </c>
    </row>
    <row r="232" spans="2:18" x14ac:dyDescent="0.2">
      <c r="B232" s="23" t="s">
        <v>156</v>
      </c>
      <c r="C232" s="78"/>
      <c r="D232" s="78">
        <v>2</v>
      </c>
      <c r="E232" s="78">
        <v>1</v>
      </c>
      <c r="F232" s="78">
        <v>0</v>
      </c>
      <c r="G232" s="78"/>
      <c r="H232" s="78"/>
      <c r="I232" s="78">
        <v>1</v>
      </c>
      <c r="J232" s="78"/>
      <c r="K232" s="78">
        <v>2</v>
      </c>
      <c r="L232" s="78"/>
      <c r="M232" s="78"/>
      <c r="N232" s="78"/>
      <c r="O232" s="78">
        <v>2</v>
      </c>
      <c r="P232" s="78"/>
      <c r="Q232" s="78">
        <v>2</v>
      </c>
      <c r="R232" s="78">
        <f t="shared" si="9"/>
        <v>10</v>
      </c>
    </row>
    <row r="233" spans="2:18" x14ac:dyDescent="0.2">
      <c r="B233" s="23" t="s">
        <v>218</v>
      </c>
      <c r="C233" s="78"/>
      <c r="D233" s="78"/>
      <c r="E233" s="78"/>
      <c r="F233" s="78">
        <v>4</v>
      </c>
      <c r="G233" s="78"/>
      <c r="H233" s="78">
        <v>-2</v>
      </c>
      <c r="I233" s="78">
        <v>3</v>
      </c>
      <c r="J233" s="78"/>
      <c r="K233" s="78"/>
      <c r="L233" s="78">
        <v>1</v>
      </c>
      <c r="M233" s="78"/>
      <c r="N233" s="78">
        <v>1</v>
      </c>
      <c r="O233" s="78"/>
      <c r="P233" s="78"/>
      <c r="Q233" s="78"/>
      <c r="R233" s="78">
        <f t="shared" ref="R233:R268" si="10">SUM(C233:Q233)</f>
        <v>7</v>
      </c>
    </row>
    <row r="234" spans="2:18" x14ac:dyDescent="0.2">
      <c r="B234" s="23" t="s">
        <v>161</v>
      </c>
      <c r="C234" s="78">
        <v>2</v>
      </c>
      <c r="D234" s="78">
        <v>4</v>
      </c>
      <c r="E234" s="78">
        <v>5</v>
      </c>
      <c r="F234" s="78">
        <v>73</v>
      </c>
      <c r="G234" s="78">
        <v>105</v>
      </c>
      <c r="H234" s="78">
        <v>53</v>
      </c>
      <c r="I234" s="78">
        <v>12</v>
      </c>
      <c r="J234" s="78">
        <v>1</v>
      </c>
      <c r="K234" s="78">
        <v>25</v>
      </c>
      <c r="L234" s="78">
        <v>58</v>
      </c>
      <c r="M234" s="78">
        <v>136</v>
      </c>
      <c r="N234" s="78">
        <v>57</v>
      </c>
      <c r="O234" s="78">
        <v>10</v>
      </c>
      <c r="P234" s="78">
        <v>1</v>
      </c>
      <c r="Q234" s="78">
        <v>18</v>
      </c>
      <c r="R234" s="78">
        <f t="shared" si="10"/>
        <v>560</v>
      </c>
    </row>
    <row r="235" spans="2:18" x14ac:dyDescent="0.2">
      <c r="B235" s="23" t="s">
        <v>215</v>
      </c>
      <c r="C235" s="78"/>
      <c r="D235" s="78"/>
      <c r="E235" s="78"/>
      <c r="F235" s="78">
        <v>1</v>
      </c>
      <c r="G235" s="78">
        <v>-1</v>
      </c>
      <c r="H235" s="78">
        <v>1</v>
      </c>
      <c r="I235" s="78"/>
      <c r="J235" s="78"/>
      <c r="K235" s="78"/>
      <c r="L235" s="78"/>
      <c r="M235" s="78"/>
      <c r="N235" s="78"/>
      <c r="O235" s="78">
        <v>1</v>
      </c>
      <c r="P235" s="78"/>
      <c r="Q235" s="78"/>
      <c r="R235" s="78">
        <f t="shared" si="10"/>
        <v>2</v>
      </c>
    </row>
    <row r="236" spans="2:18" x14ac:dyDescent="0.2">
      <c r="B236" s="23" t="s">
        <v>214</v>
      </c>
      <c r="C236" s="78"/>
      <c r="D236" s="78"/>
      <c r="E236" s="78"/>
      <c r="F236" s="78"/>
      <c r="G236" s="78"/>
      <c r="H236" s="78">
        <v>1</v>
      </c>
      <c r="I236" s="78"/>
      <c r="J236" s="78"/>
      <c r="K236" s="78"/>
      <c r="L236" s="78"/>
      <c r="M236" s="78">
        <v>1</v>
      </c>
      <c r="N236" s="78"/>
      <c r="O236" s="78"/>
      <c r="P236" s="78"/>
      <c r="Q236" s="78">
        <v>-1</v>
      </c>
      <c r="R236" s="78">
        <f t="shared" si="10"/>
        <v>1</v>
      </c>
    </row>
    <row r="237" spans="2:18" x14ac:dyDescent="0.2">
      <c r="B237" s="23" t="s">
        <v>154</v>
      </c>
      <c r="C237" s="78">
        <v>33</v>
      </c>
      <c r="D237" s="78">
        <v>10</v>
      </c>
      <c r="E237" s="78">
        <v>5</v>
      </c>
      <c r="F237" s="78">
        <v>10</v>
      </c>
      <c r="G237" s="78">
        <v>31</v>
      </c>
      <c r="H237" s="78">
        <v>48</v>
      </c>
      <c r="I237" s="78">
        <v>39</v>
      </c>
      <c r="J237" s="78">
        <v>19</v>
      </c>
      <c r="K237" s="78">
        <v>6</v>
      </c>
      <c r="L237" s="78">
        <v>2</v>
      </c>
      <c r="M237" s="78">
        <v>1</v>
      </c>
      <c r="N237" s="78">
        <v>14</v>
      </c>
      <c r="O237" s="78">
        <v>-2</v>
      </c>
      <c r="P237" s="78">
        <v>20</v>
      </c>
      <c r="Q237" s="78">
        <v>21</v>
      </c>
      <c r="R237" s="78">
        <f t="shared" si="10"/>
        <v>257</v>
      </c>
    </row>
    <row r="238" spans="2:18" x14ac:dyDescent="0.2">
      <c r="B238" s="23" t="s">
        <v>180</v>
      </c>
      <c r="C238" s="78">
        <v>1</v>
      </c>
      <c r="D238" s="78">
        <v>17</v>
      </c>
      <c r="E238" s="78">
        <v>13</v>
      </c>
      <c r="F238" s="78">
        <v>2</v>
      </c>
      <c r="G238" s="78">
        <v>-4</v>
      </c>
      <c r="H238" s="78">
        <v>32</v>
      </c>
      <c r="I238" s="78">
        <v>2</v>
      </c>
      <c r="J238" s="78">
        <v>2</v>
      </c>
      <c r="K238" s="78">
        <v>1</v>
      </c>
      <c r="L238" s="78">
        <v>19</v>
      </c>
      <c r="M238" s="78">
        <v>3</v>
      </c>
      <c r="N238" s="78">
        <v>27</v>
      </c>
      <c r="O238" s="78">
        <v>13</v>
      </c>
      <c r="P238" s="78">
        <v>2</v>
      </c>
      <c r="Q238" s="78">
        <v>1</v>
      </c>
      <c r="R238" s="78">
        <f t="shared" si="10"/>
        <v>131</v>
      </c>
    </row>
    <row r="239" spans="2:18" x14ac:dyDescent="0.2">
      <c r="B239" s="23" t="s">
        <v>178</v>
      </c>
      <c r="C239" s="78">
        <v>18</v>
      </c>
      <c r="D239" s="78">
        <v>10</v>
      </c>
      <c r="E239" s="78"/>
      <c r="F239" s="78">
        <v>5</v>
      </c>
      <c r="G239" s="78">
        <v>0</v>
      </c>
      <c r="H239" s="78">
        <v>8</v>
      </c>
      <c r="I239" s="78"/>
      <c r="J239" s="78">
        <v>-4</v>
      </c>
      <c r="K239" s="78">
        <v>2</v>
      </c>
      <c r="L239" s="78">
        <v>3</v>
      </c>
      <c r="M239" s="78">
        <v>25</v>
      </c>
      <c r="N239" s="78">
        <v>62</v>
      </c>
      <c r="O239" s="78">
        <v>81</v>
      </c>
      <c r="P239" s="78">
        <v>1</v>
      </c>
      <c r="Q239" s="78">
        <v>5</v>
      </c>
      <c r="R239" s="78">
        <f t="shared" si="10"/>
        <v>216</v>
      </c>
    </row>
    <row r="240" spans="2:18" x14ac:dyDescent="0.2">
      <c r="B240" s="23" t="s">
        <v>484</v>
      </c>
      <c r="C240" s="78">
        <v>0</v>
      </c>
      <c r="D240" s="78"/>
      <c r="E240" s="78"/>
      <c r="F240" s="78">
        <v>1</v>
      </c>
      <c r="G240" s="78"/>
      <c r="H240" s="78"/>
      <c r="I240" s="78"/>
      <c r="J240" s="78"/>
      <c r="K240" s="78">
        <v>1</v>
      </c>
      <c r="L240" s="78">
        <v>1</v>
      </c>
      <c r="M240" s="78"/>
      <c r="N240" s="78"/>
      <c r="O240" s="78"/>
      <c r="P240" s="78">
        <v>-1</v>
      </c>
      <c r="Q240" s="78">
        <v>1</v>
      </c>
      <c r="R240" s="78">
        <f t="shared" si="10"/>
        <v>3</v>
      </c>
    </row>
    <row r="241" spans="2:18" x14ac:dyDescent="0.2">
      <c r="B241" s="23" t="s">
        <v>163</v>
      </c>
      <c r="C241" s="78">
        <v>2</v>
      </c>
      <c r="D241" s="78">
        <v>3</v>
      </c>
      <c r="E241" s="78">
        <v>5</v>
      </c>
      <c r="F241" s="78">
        <v>47</v>
      </c>
      <c r="G241" s="78">
        <v>36</v>
      </c>
      <c r="H241" s="78">
        <v>4</v>
      </c>
      <c r="I241" s="78"/>
      <c r="J241" s="78"/>
      <c r="K241" s="78">
        <v>1</v>
      </c>
      <c r="L241" s="78"/>
      <c r="M241" s="78"/>
      <c r="N241" s="78">
        <v>-1</v>
      </c>
      <c r="O241" s="78">
        <v>2</v>
      </c>
      <c r="P241" s="78">
        <v>1</v>
      </c>
      <c r="Q241" s="78">
        <v>1</v>
      </c>
      <c r="R241" s="78">
        <f t="shared" si="10"/>
        <v>101</v>
      </c>
    </row>
    <row r="242" spans="2:18" x14ac:dyDescent="0.2">
      <c r="B242" s="23" t="s">
        <v>136</v>
      </c>
      <c r="C242" s="78"/>
      <c r="D242" s="78"/>
      <c r="E242" s="78"/>
      <c r="F242" s="78"/>
      <c r="G242" s="78">
        <v>100</v>
      </c>
      <c r="H242" s="78">
        <v>290</v>
      </c>
      <c r="I242" s="78">
        <v>148</v>
      </c>
      <c r="J242" s="78">
        <v>103</v>
      </c>
      <c r="K242" s="78">
        <v>95</v>
      </c>
      <c r="L242" s="78">
        <v>56</v>
      </c>
      <c r="M242" s="78">
        <v>34</v>
      </c>
      <c r="N242" s="78">
        <v>15</v>
      </c>
      <c r="O242" s="78">
        <v>75</v>
      </c>
      <c r="P242" s="78">
        <v>39</v>
      </c>
      <c r="Q242" s="78">
        <v>30</v>
      </c>
      <c r="R242" s="78">
        <f t="shared" si="10"/>
        <v>985</v>
      </c>
    </row>
    <row r="243" spans="2:18" x14ac:dyDescent="0.2">
      <c r="B243" s="23" t="s">
        <v>208</v>
      </c>
      <c r="C243" s="78">
        <v>1</v>
      </c>
      <c r="D243" s="78"/>
      <c r="E243" s="78"/>
      <c r="F243" s="78">
        <v>0</v>
      </c>
      <c r="G243" s="78">
        <v>1</v>
      </c>
      <c r="H243" s="78">
        <v>1</v>
      </c>
      <c r="I243" s="78">
        <v>-1</v>
      </c>
      <c r="J243" s="78">
        <v>1</v>
      </c>
      <c r="K243" s="78">
        <v>2</v>
      </c>
      <c r="L243" s="78"/>
      <c r="M243" s="78">
        <v>1</v>
      </c>
      <c r="N243" s="78">
        <v>1</v>
      </c>
      <c r="O243" s="78">
        <v>14</v>
      </c>
      <c r="P243" s="78">
        <v>2</v>
      </c>
      <c r="Q243" s="78"/>
      <c r="R243" s="78">
        <f t="shared" si="10"/>
        <v>23</v>
      </c>
    </row>
    <row r="244" spans="2:18" x14ac:dyDescent="0.2">
      <c r="B244" s="23" t="s">
        <v>169</v>
      </c>
      <c r="C244" s="78">
        <v>2</v>
      </c>
      <c r="D244" s="78">
        <v>5</v>
      </c>
      <c r="E244" s="78">
        <v>13</v>
      </c>
      <c r="F244" s="78">
        <v>7</v>
      </c>
      <c r="G244" s="78">
        <v>0</v>
      </c>
      <c r="H244" s="78">
        <v>4</v>
      </c>
      <c r="I244" s="78">
        <v>11</v>
      </c>
      <c r="J244" s="78">
        <v>5</v>
      </c>
      <c r="K244" s="78">
        <v>33</v>
      </c>
      <c r="L244" s="78">
        <v>2</v>
      </c>
      <c r="M244" s="78"/>
      <c r="N244" s="78">
        <v>2</v>
      </c>
      <c r="O244" s="78">
        <v>2</v>
      </c>
      <c r="P244" s="78">
        <v>3</v>
      </c>
      <c r="Q244" s="78">
        <v>1</v>
      </c>
      <c r="R244" s="78">
        <f t="shared" si="10"/>
        <v>90</v>
      </c>
    </row>
    <row r="245" spans="2:18" x14ac:dyDescent="0.2">
      <c r="B245" s="23" t="s">
        <v>143</v>
      </c>
      <c r="C245" s="78">
        <v>-1</v>
      </c>
      <c r="D245" s="78">
        <v>1</v>
      </c>
      <c r="E245" s="78">
        <v>3</v>
      </c>
      <c r="F245" s="78"/>
      <c r="G245" s="78">
        <v>1</v>
      </c>
      <c r="H245" s="78">
        <v>-1</v>
      </c>
      <c r="I245" s="78">
        <v>3</v>
      </c>
      <c r="J245" s="78">
        <v>2</v>
      </c>
      <c r="K245" s="78"/>
      <c r="L245" s="78"/>
      <c r="M245" s="78"/>
      <c r="N245" s="78"/>
      <c r="O245" s="78">
        <v>1</v>
      </c>
      <c r="P245" s="78">
        <v>1</v>
      </c>
      <c r="Q245" s="78">
        <v>1</v>
      </c>
      <c r="R245" s="78">
        <f t="shared" si="10"/>
        <v>11</v>
      </c>
    </row>
    <row r="246" spans="2:18" x14ac:dyDescent="0.2">
      <c r="B246" s="23" t="s">
        <v>167</v>
      </c>
      <c r="C246" s="78">
        <v>74</v>
      </c>
      <c r="D246" s="78">
        <v>31</v>
      </c>
      <c r="E246" s="78">
        <v>27</v>
      </c>
      <c r="F246" s="78">
        <v>65</v>
      </c>
      <c r="G246" s="78">
        <v>34</v>
      </c>
      <c r="H246" s="78">
        <v>75</v>
      </c>
      <c r="I246" s="78"/>
      <c r="J246" s="78">
        <v>2</v>
      </c>
      <c r="K246" s="78">
        <v>-2</v>
      </c>
      <c r="L246" s="78">
        <v>63</v>
      </c>
      <c r="M246" s="78">
        <v>63</v>
      </c>
      <c r="N246" s="78">
        <v>61</v>
      </c>
      <c r="O246" s="78">
        <v>151</v>
      </c>
      <c r="P246" s="78">
        <v>34</v>
      </c>
      <c r="Q246" s="78">
        <v>14</v>
      </c>
      <c r="R246" s="78">
        <f t="shared" si="10"/>
        <v>692</v>
      </c>
    </row>
    <row r="247" spans="2:18" x14ac:dyDescent="0.2">
      <c r="B247" s="23" t="s">
        <v>224</v>
      </c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>
        <v>-1</v>
      </c>
      <c r="R247" s="78">
        <f t="shared" si="10"/>
        <v>-1</v>
      </c>
    </row>
    <row r="248" spans="2:18" x14ac:dyDescent="0.2">
      <c r="B248" s="23" t="s">
        <v>217</v>
      </c>
      <c r="C248" s="78">
        <v>1</v>
      </c>
      <c r="D248" s="78">
        <v>1</v>
      </c>
      <c r="E248" s="78"/>
      <c r="F248" s="78">
        <v>1</v>
      </c>
      <c r="G248" s="78"/>
      <c r="H248" s="78">
        <v>1</v>
      </c>
      <c r="I248" s="78"/>
      <c r="J248" s="78">
        <v>2</v>
      </c>
      <c r="K248" s="78"/>
      <c r="L248" s="78"/>
      <c r="M248" s="78">
        <v>1</v>
      </c>
      <c r="N248" s="78"/>
      <c r="O248" s="78">
        <v>1</v>
      </c>
      <c r="P248" s="78">
        <v>1</v>
      </c>
      <c r="Q248" s="78"/>
      <c r="R248" s="78">
        <f t="shared" si="10"/>
        <v>9</v>
      </c>
    </row>
    <row r="249" spans="2:18" x14ac:dyDescent="0.2">
      <c r="B249" s="23" t="s">
        <v>140</v>
      </c>
      <c r="C249" s="78">
        <v>-1</v>
      </c>
      <c r="D249" s="78">
        <v>28</v>
      </c>
      <c r="E249" s="78">
        <v>46</v>
      </c>
      <c r="F249" s="78">
        <v>5</v>
      </c>
      <c r="G249" s="78">
        <v>-2</v>
      </c>
      <c r="H249" s="78">
        <v>61</v>
      </c>
      <c r="I249" s="78">
        <v>6</v>
      </c>
      <c r="J249" s="78">
        <v>29</v>
      </c>
      <c r="K249" s="78">
        <v>-1</v>
      </c>
      <c r="L249" s="78">
        <v>0</v>
      </c>
      <c r="M249" s="78">
        <v>9</v>
      </c>
      <c r="N249" s="78">
        <v>11</v>
      </c>
      <c r="O249" s="78">
        <v>6</v>
      </c>
      <c r="P249" s="78">
        <v>10</v>
      </c>
      <c r="Q249" s="78">
        <v>6</v>
      </c>
      <c r="R249" s="78">
        <f t="shared" si="10"/>
        <v>213</v>
      </c>
    </row>
    <row r="250" spans="2:18" x14ac:dyDescent="0.2">
      <c r="B250" s="23" t="s">
        <v>164</v>
      </c>
      <c r="C250" s="78">
        <v>1</v>
      </c>
      <c r="D250" s="78">
        <v>0</v>
      </c>
      <c r="E250" s="78">
        <v>-1</v>
      </c>
      <c r="F250" s="78">
        <v>-1</v>
      </c>
      <c r="G250" s="78">
        <v>8</v>
      </c>
      <c r="H250" s="78">
        <v>6</v>
      </c>
      <c r="I250" s="78">
        <v>1</v>
      </c>
      <c r="J250" s="78"/>
      <c r="K250" s="78">
        <v>0</v>
      </c>
      <c r="L250" s="78">
        <v>3</v>
      </c>
      <c r="M250" s="78"/>
      <c r="N250" s="78">
        <v>12</v>
      </c>
      <c r="O250" s="78"/>
      <c r="P250" s="78"/>
      <c r="Q250" s="78">
        <v>1</v>
      </c>
      <c r="R250" s="78">
        <f t="shared" si="10"/>
        <v>30</v>
      </c>
    </row>
    <row r="251" spans="2:18" x14ac:dyDescent="0.2">
      <c r="B251" s="23" t="s">
        <v>212</v>
      </c>
      <c r="C251" s="78">
        <v>1</v>
      </c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>
        <v>1</v>
      </c>
      <c r="Q251" s="78"/>
      <c r="R251" s="78">
        <f t="shared" si="10"/>
        <v>2</v>
      </c>
    </row>
    <row r="252" spans="2:18" x14ac:dyDescent="0.2">
      <c r="B252" s="23" t="s">
        <v>460</v>
      </c>
      <c r="C252" s="78"/>
      <c r="D252" s="78"/>
      <c r="E252" s="78">
        <v>1</v>
      </c>
      <c r="F252" s="78">
        <v>0</v>
      </c>
      <c r="G252" s="78">
        <v>3</v>
      </c>
      <c r="H252" s="78"/>
      <c r="I252" s="78"/>
      <c r="J252" s="78"/>
      <c r="K252" s="78">
        <v>1</v>
      </c>
      <c r="L252" s="78"/>
      <c r="M252" s="78"/>
      <c r="N252" s="78">
        <v>1</v>
      </c>
      <c r="O252" s="78">
        <v>1</v>
      </c>
      <c r="P252" s="78"/>
      <c r="Q252" s="78">
        <v>3</v>
      </c>
      <c r="R252" s="78">
        <f t="shared" si="10"/>
        <v>10</v>
      </c>
    </row>
    <row r="253" spans="2:18" x14ac:dyDescent="0.2">
      <c r="B253" s="23" t="s">
        <v>168</v>
      </c>
      <c r="C253" s="78">
        <v>2</v>
      </c>
      <c r="D253" s="78"/>
      <c r="E253" s="78"/>
      <c r="F253" s="78">
        <v>2</v>
      </c>
      <c r="G253" s="78">
        <v>3</v>
      </c>
      <c r="H253" s="78">
        <v>20</v>
      </c>
      <c r="I253" s="78">
        <v>25</v>
      </c>
      <c r="J253" s="78"/>
      <c r="K253" s="78"/>
      <c r="L253" s="78">
        <v>-1</v>
      </c>
      <c r="M253" s="78">
        <v>3</v>
      </c>
      <c r="N253" s="78"/>
      <c r="O253" s="78">
        <v>3</v>
      </c>
      <c r="P253" s="78">
        <v>18</v>
      </c>
      <c r="Q253" s="78">
        <v>34</v>
      </c>
      <c r="R253" s="78">
        <f t="shared" si="10"/>
        <v>109</v>
      </c>
    </row>
    <row r="254" spans="2:18" x14ac:dyDescent="0.2">
      <c r="B254" s="23" t="s">
        <v>184</v>
      </c>
      <c r="C254" s="78"/>
      <c r="D254" s="78">
        <v>4</v>
      </c>
      <c r="E254" s="78">
        <v>3</v>
      </c>
      <c r="F254" s="78">
        <v>14</v>
      </c>
      <c r="G254" s="78">
        <v>2</v>
      </c>
      <c r="H254" s="78">
        <v>36</v>
      </c>
      <c r="I254" s="78"/>
      <c r="J254" s="78">
        <v>2</v>
      </c>
      <c r="K254" s="78"/>
      <c r="L254" s="78"/>
      <c r="M254" s="78">
        <v>6</v>
      </c>
      <c r="N254" s="78">
        <v>2</v>
      </c>
      <c r="O254" s="78">
        <v>1</v>
      </c>
      <c r="P254" s="78">
        <v>5</v>
      </c>
      <c r="Q254" s="78">
        <v>13</v>
      </c>
      <c r="R254" s="78">
        <f t="shared" si="10"/>
        <v>88</v>
      </c>
    </row>
    <row r="255" spans="2:18" x14ac:dyDescent="0.2">
      <c r="B255" s="23" t="s">
        <v>461</v>
      </c>
      <c r="C255" s="78">
        <v>2</v>
      </c>
      <c r="D255" s="78">
        <v>4</v>
      </c>
      <c r="E255" s="78"/>
      <c r="F255" s="78"/>
      <c r="G255" s="78"/>
      <c r="H255" s="78">
        <v>33</v>
      </c>
      <c r="I255" s="78">
        <v>15</v>
      </c>
      <c r="J255" s="78"/>
      <c r="K255" s="78"/>
      <c r="L255" s="78"/>
      <c r="M255" s="78"/>
      <c r="N255" s="78">
        <v>2</v>
      </c>
      <c r="O255" s="78"/>
      <c r="P255" s="78"/>
      <c r="Q255" s="78">
        <v>1</v>
      </c>
      <c r="R255" s="78">
        <f t="shared" si="10"/>
        <v>57</v>
      </c>
    </row>
    <row r="256" spans="2:18" x14ac:dyDescent="0.2">
      <c r="B256" s="23" t="s">
        <v>155</v>
      </c>
      <c r="C256" s="78"/>
      <c r="D256" s="78">
        <v>2</v>
      </c>
      <c r="E256" s="78">
        <v>2</v>
      </c>
      <c r="F256" s="78">
        <v>0</v>
      </c>
      <c r="G256" s="78">
        <v>2</v>
      </c>
      <c r="H256" s="78">
        <v>8</v>
      </c>
      <c r="I256" s="78">
        <v>2</v>
      </c>
      <c r="J256" s="78">
        <v>1</v>
      </c>
      <c r="K256" s="78">
        <v>1</v>
      </c>
      <c r="L256" s="78">
        <v>9</v>
      </c>
      <c r="M256" s="78"/>
      <c r="N256" s="78"/>
      <c r="O256" s="78"/>
      <c r="P256" s="78">
        <v>27</v>
      </c>
      <c r="Q256" s="78">
        <v>7</v>
      </c>
      <c r="R256" s="78">
        <f t="shared" si="10"/>
        <v>61</v>
      </c>
    </row>
    <row r="257" spans="2:18" x14ac:dyDescent="0.2">
      <c r="B257" s="23" t="s">
        <v>221</v>
      </c>
      <c r="C257" s="78"/>
      <c r="D257" s="78"/>
      <c r="E257" s="78"/>
      <c r="F257" s="78"/>
      <c r="G257" s="78">
        <v>-1</v>
      </c>
      <c r="H257" s="78">
        <v>1</v>
      </c>
      <c r="I257" s="78"/>
      <c r="J257" s="78"/>
      <c r="K257" s="78"/>
      <c r="L257" s="78"/>
      <c r="M257" s="78"/>
      <c r="N257" s="78"/>
      <c r="O257" s="78"/>
      <c r="P257" s="78"/>
      <c r="Q257" s="78"/>
      <c r="R257" s="78">
        <f t="shared" si="10"/>
        <v>0</v>
      </c>
    </row>
    <row r="258" spans="2:18" x14ac:dyDescent="0.2">
      <c r="B258" s="23" t="s">
        <v>200</v>
      </c>
      <c r="C258" s="78">
        <v>27</v>
      </c>
      <c r="D258" s="78"/>
      <c r="E258" s="78"/>
      <c r="F258" s="78">
        <v>1</v>
      </c>
      <c r="G258" s="78"/>
      <c r="H258" s="78">
        <v>16</v>
      </c>
      <c r="I258" s="78">
        <v>0</v>
      </c>
      <c r="J258" s="78"/>
      <c r="K258" s="78">
        <v>0</v>
      </c>
      <c r="L258" s="78">
        <v>3</v>
      </c>
      <c r="M258" s="78"/>
      <c r="N258" s="78"/>
      <c r="O258" s="78">
        <v>1</v>
      </c>
      <c r="P258" s="78">
        <v>1</v>
      </c>
      <c r="Q258" s="78"/>
      <c r="R258" s="78">
        <f t="shared" si="10"/>
        <v>49</v>
      </c>
    </row>
    <row r="259" spans="2:18" x14ac:dyDescent="0.2">
      <c r="B259" s="23" t="s">
        <v>145</v>
      </c>
      <c r="C259" s="78">
        <v>2</v>
      </c>
      <c r="D259" s="78">
        <v>39</v>
      </c>
      <c r="E259" s="78">
        <v>2</v>
      </c>
      <c r="F259" s="78"/>
      <c r="G259" s="78">
        <v>33</v>
      </c>
      <c r="H259" s="78">
        <v>35</v>
      </c>
      <c r="I259" s="78">
        <v>0</v>
      </c>
      <c r="J259" s="78">
        <v>1</v>
      </c>
      <c r="K259" s="78">
        <v>7</v>
      </c>
      <c r="L259" s="78"/>
      <c r="M259" s="78">
        <v>2</v>
      </c>
      <c r="N259" s="78">
        <v>1</v>
      </c>
      <c r="O259" s="78">
        <v>1</v>
      </c>
      <c r="P259" s="78"/>
      <c r="Q259" s="78">
        <v>1</v>
      </c>
      <c r="R259" s="78">
        <f t="shared" si="10"/>
        <v>124</v>
      </c>
    </row>
    <row r="260" spans="2:18" x14ac:dyDescent="0.2">
      <c r="B260" s="23" t="s">
        <v>181</v>
      </c>
      <c r="C260" s="78">
        <v>1</v>
      </c>
      <c r="D260" s="78"/>
      <c r="E260" s="78">
        <v>1</v>
      </c>
      <c r="F260" s="78"/>
      <c r="G260" s="78"/>
      <c r="H260" s="78">
        <v>1</v>
      </c>
      <c r="I260" s="78">
        <v>2</v>
      </c>
      <c r="J260" s="78">
        <v>1</v>
      </c>
      <c r="K260" s="78">
        <v>-1</v>
      </c>
      <c r="L260" s="78"/>
      <c r="M260" s="78">
        <v>1</v>
      </c>
      <c r="N260" s="78">
        <v>2</v>
      </c>
      <c r="O260" s="78">
        <v>1</v>
      </c>
      <c r="P260" s="78">
        <v>5</v>
      </c>
      <c r="Q260" s="78"/>
      <c r="R260" s="78">
        <f t="shared" si="10"/>
        <v>14</v>
      </c>
    </row>
    <row r="261" spans="2:18" x14ac:dyDescent="0.2">
      <c r="B261" s="23" t="s">
        <v>144</v>
      </c>
      <c r="C261" s="78">
        <v>3</v>
      </c>
      <c r="D261" s="78">
        <v>7</v>
      </c>
      <c r="E261" s="78">
        <v>11</v>
      </c>
      <c r="F261" s="78">
        <v>9</v>
      </c>
      <c r="G261" s="78">
        <v>7</v>
      </c>
      <c r="H261" s="78">
        <v>2</v>
      </c>
      <c r="I261" s="78">
        <v>19</v>
      </c>
      <c r="J261" s="78">
        <v>21</v>
      </c>
      <c r="K261" s="78">
        <v>53</v>
      </c>
      <c r="L261" s="78">
        <v>12</v>
      </c>
      <c r="M261" s="78">
        <v>1</v>
      </c>
      <c r="N261" s="78">
        <v>-30</v>
      </c>
      <c r="O261" s="78">
        <v>35</v>
      </c>
      <c r="P261" s="78">
        <v>35</v>
      </c>
      <c r="Q261" s="78">
        <v>42</v>
      </c>
      <c r="R261" s="78">
        <f t="shared" si="10"/>
        <v>227</v>
      </c>
    </row>
    <row r="262" spans="2:18" x14ac:dyDescent="0.2">
      <c r="B262" s="23" t="s">
        <v>211</v>
      </c>
      <c r="C262" s="78"/>
      <c r="D262" s="78">
        <v>2</v>
      </c>
      <c r="E262" s="78"/>
      <c r="F262" s="78"/>
      <c r="G262" s="78">
        <v>1</v>
      </c>
      <c r="H262" s="78">
        <v>-2</v>
      </c>
      <c r="I262" s="78">
        <v>2</v>
      </c>
      <c r="J262" s="78">
        <v>2</v>
      </c>
      <c r="K262" s="78"/>
      <c r="L262" s="78">
        <v>1</v>
      </c>
      <c r="M262" s="78"/>
      <c r="N262" s="78">
        <v>1</v>
      </c>
      <c r="O262" s="78">
        <v>2</v>
      </c>
      <c r="P262" s="78"/>
      <c r="Q262" s="78"/>
      <c r="R262" s="78">
        <f t="shared" si="10"/>
        <v>9</v>
      </c>
    </row>
    <row r="263" spans="2:18" x14ac:dyDescent="0.2">
      <c r="B263" s="23" t="s">
        <v>194</v>
      </c>
      <c r="C263" s="78"/>
      <c r="D263" s="78">
        <v>0</v>
      </c>
      <c r="E263" s="78">
        <v>0</v>
      </c>
      <c r="F263" s="78">
        <v>2</v>
      </c>
      <c r="G263" s="78">
        <v>1</v>
      </c>
      <c r="H263" s="78">
        <v>2</v>
      </c>
      <c r="I263" s="78"/>
      <c r="J263" s="78"/>
      <c r="K263" s="78"/>
      <c r="L263" s="78">
        <v>1</v>
      </c>
      <c r="M263" s="78"/>
      <c r="N263" s="78">
        <v>1</v>
      </c>
      <c r="O263" s="78"/>
      <c r="P263" s="78"/>
      <c r="Q263" s="78"/>
      <c r="R263" s="78">
        <f t="shared" si="10"/>
        <v>7</v>
      </c>
    </row>
    <row r="264" spans="2:18" x14ac:dyDescent="0.2">
      <c r="B264" s="23" t="s">
        <v>213</v>
      </c>
      <c r="C264" s="78">
        <v>1</v>
      </c>
      <c r="D264" s="78">
        <v>1</v>
      </c>
      <c r="E264" s="78"/>
      <c r="F264" s="78">
        <v>1</v>
      </c>
      <c r="G264" s="78"/>
      <c r="H264" s="78"/>
      <c r="I264" s="78"/>
      <c r="J264" s="78">
        <v>1</v>
      </c>
      <c r="K264" s="78">
        <v>2</v>
      </c>
      <c r="L264" s="78">
        <v>1</v>
      </c>
      <c r="M264" s="78"/>
      <c r="N264" s="78">
        <v>0</v>
      </c>
      <c r="O264" s="78"/>
      <c r="P264" s="78">
        <v>2</v>
      </c>
      <c r="Q264" s="78">
        <v>0</v>
      </c>
      <c r="R264" s="78">
        <f t="shared" si="10"/>
        <v>9</v>
      </c>
    </row>
    <row r="265" spans="2:18" x14ac:dyDescent="0.2">
      <c r="B265" s="23" t="s">
        <v>158</v>
      </c>
      <c r="C265" s="78">
        <v>9</v>
      </c>
      <c r="D265" s="78"/>
      <c r="E265" s="78"/>
      <c r="F265" s="78"/>
      <c r="G265" s="78">
        <v>0</v>
      </c>
      <c r="H265" s="78">
        <v>2</v>
      </c>
      <c r="I265" s="78"/>
      <c r="J265" s="78"/>
      <c r="K265" s="78"/>
      <c r="L265" s="78">
        <v>8</v>
      </c>
      <c r="M265" s="78"/>
      <c r="N265" s="78"/>
      <c r="O265" s="78">
        <v>1</v>
      </c>
      <c r="P265" s="78">
        <v>1</v>
      </c>
      <c r="Q265" s="78"/>
      <c r="R265" s="78">
        <f t="shared" si="10"/>
        <v>21</v>
      </c>
    </row>
    <row r="266" spans="2:18" x14ac:dyDescent="0.2">
      <c r="B266" s="23" t="s">
        <v>183</v>
      </c>
      <c r="C266" s="78"/>
      <c r="D266" s="78">
        <v>1</v>
      </c>
      <c r="E266" s="78">
        <v>1</v>
      </c>
      <c r="F266" s="78"/>
      <c r="G266" s="78">
        <v>2</v>
      </c>
      <c r="H266" s="78">
        <v>0</v>
      </c>
      <c r="I266" s="78">
        <v>4</v>
      </c>
      <c r="J266" s="78">
        <v>1</v>
      </c>
      <c r="K266" s="78">
        <v>33</v>
      </c>
      <c r="L266" s="78">
        <v>8</v>
      </c>
      <c r="M266" s="78">
        <v>6</v>
      </c>
      <c r="N266" s="78"/>
      <c r="O266" s="78">
        <v>-1</v>
      </c>
      <c r="P266" s="78">
        <v>10</v>
      </c>
      <c r="Q266" s="78">
        <v>3</v>
      </c>
      <c r="R266" s="78">
        <f t="shared" si="10"/>
        <v>68</v>
      </c>
    </row>
    <row r="267" spans="2:18" x14ac:dyDescent="0.2">
      <c r="B267" s="23" t="s">
        <v>182</v>
      </c>
      <c r="C267" s="78">
        <v>11</v>
      </c>
      <c r="D267" s="78">
        <v>3</v>
      </c>
      <c r="E267" s="78">
        <v>60</v>
      </c>
      <c r="F267" s="78">
        <v>29</v>
      </c>
      <c r="G267" s="78">
        <v>73</v>
      </c>
      <c r="H267" s="78">
        <v>23</v>
      </c>
      <c r="I267" s="78">
        <v>8</v>
      </c>
      <c r="J267" s="78">
        <v>1</v>
      </c>
      <c r="K267" s="78">
        <v>1</v>
      </c>
      <c r="L267" s="78">
        <v>27</v>
      </c>
      <c r="M267" s="78">
        <v>17</v>
      </c>
      <c r="N267" s="78">
        <v>14</v>
      </c>
      <c r="O267" s="78">
        <v>6</v>
      </c>
      <c r="P267" s="78">
        <v>14</v>
      </c>
      <c r="Q267" s="78">
        <v>27</v>
      </c>
      <c r="R267" s="78">
        <f t="shared" si="10"/>
        <v>314</v>
      </c>
    </row>
    <row r="268" spans="2:18" x14ac:dyDescent="0.2">
      <c r="B268" s="23" t="s">
        <v>458</v>
      </c>
      <c r="C268" s="78"/>
      <c r="D268" s="78"/>
      <c r="E268" s="78">
        <v>1</v>
      </c>
      <c r="F268" s="78">
        <v>4</v>
      </c>
      <c r="G268" s="78"/>
      <c r="H268" s="78">
        <v>-1</v>
      </c>
      <c r="I268" s="78">
        <v>3</v>
      </c>
      <c r="J268" s="78">
        <v>2</v>
      </c>
      <c r="K268" s="78">
        <v>6</v>
      </c>
      <c r="L268" s="78"/>
      <c r="M268" s="78"/>
      <c r="N268" s="78">
        <v>1</v>
      </c>
      <c r="O268" s="78"/>
      <c r="P268" s="78"/>
      <c r="Q268" s="78"/>
      <c r="R268" s="78">
        <f t="shared" si="10"/>
        <v>16</v>
      </c>
    </row>
    <row r="269" spans="2:18" x14ac:dyDescent="0.2">
      <c r="B269" s="24" t="s">
        <v>290</v>
      </c>
      <c r="C269" s="79">
        <f t="shared" ref="C269:R269" si="11">SUM(C168:C268)</f>
        <v>653</v>
      </c>
      <c r="D269" s="79">
        <f t="shared" si="11"/>
        <v>972</v>
      </c>
      <c r="E269" s="79">
        <f t="shared" si="11"/>
        <v>563</v>
      </c>
      <c r="F269" s="79">
        <f t="shared" si="11"/>
        <v>877</v>
      </c>
      <c r="G269" s="79">
        <f t="shared" si="11"/>
        <v>923</v>
      </c>
      <c r="H269" s="79">
        <f t="shared" si="11"/>
        <v>1274</v>
      </c>
      <c r="I269" s="79">
        <f t="shared" si="11"/>
        <v>602</v>
      </c>
      <c r="J269" s="79">
        <f t="shared" si="11"/>
        <v>595</v>
      </c>
      <c r="K269" s="79">
        <f t="shared" si="11"/>
        <v>655</v>
      </c>
      <c r="L269" s="79">
        <f t="shared" si="11"/>
        <v>694</v>
      </c>
      <c r="M269" s="79">
        <f t="shared" si="11"/>
        <v>556</v>
      </c>
      <c r="N269" s="79">
        <f t="shared" si="11"/>
        <v>631</v>
      </c>
      <c r="O269" s="79">
        <f t="shared" si="11"/>
        <v>867</v>
      </c>
      <c r="P269" s="79">
        <f t="shared" si="11"/>
        <v>679</v>
      </c>
      <c r="Q269" s="79">
        <f t="shared" si="11"/>
        <v>543</v>
      </c>
      <c r="R269" s="79">
        <f t="shared" si="11"/>
        <v>11084</v>
      </c>
    </row>
    <row r="271" spans="2:18" x14ac:dyDescent="0.2">
      <c r="B271" s="7" t="s">
        <v>291</v>
      </c>
    </row>
    <row r="273" spans="2:2" x14ac:dyDescent="0.2">
      <c r="B273" s="97"/>
    </row>
  </sheetData>
  <mergeCells count="5">
    <mergeCell ref="B3:R3"/>
    <mergeCell ref="B21:R21"/>
    <mergeCell ref="B61:R61"/>
    <mergeCell ref="B81:R81"/>
    <mergeCell ref="B166:R16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99"/>
  <sheetViews>
    <sheetView zoomScale="75" zoomScaleNormal="75" workbookViewId="0"/>
  </sheetViews>
  <sheetFormatPr defaultRowHeight="12.75" x14ac:dyDescent="0.2"/>
  <cols>
    <col min="2" max="2" width="36.5703125" bestFit="1" customWidth="1"/>
    <col min="3" max="17" width="13.7109375" style="62" bestFit="1" customWidth="1"/>
    <col min="18" max="18" width="12.140625" style="62" bestFit="1" customWidth="1"/>
  </cols>
  <sheetData>
    <row r="1" spans="2:18" ht="15.75" x14ac:dyDescent="0.2">
      <c r="B1" s="1" t="s">
        <v>423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2:18" x14ac:dyDescent="0.2">
      <c r="B2" s="8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2:18" ht="12.75" customHeight="1" x14ac:dyDescent="0.2">
      <c r="B3" s="125" t="s">
        <v>292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7"/>
    </row>
    <row r="4" spans="2:18" x14ac:dyDescent="0.2">
      <c r="B4" s="26"/>
      <c r="C4" s="81" t="s">
        <v>229</v>
      </c>
      <c r="D4" s="81" t="s">
        <v>230</v>
      </c>
      <c r="E4" s="81" t="s">
        <v>231</v>
      </c>
      <c r="F4" s="81" t="s">
        <v>232</v>
      </c>
      <c r="G4" s="81" t="s">
        <v>233</v>
      </c>
      <c r="H4" s="81" t="s">
        <v>234</v>
      </c>
      <c r="I4" s="81" t="s">
        <v>235</v>
      </c>
      <c r="J4" s="81" t="s">
        <v>236</v>
      </c>
      <c r="K4" s="81" t="s">
        <v>237</v>
      </c>
      <c r="L4" s="81" t="s">
        <v>238</v>
      </c>
      <c r="M4" s="81" t="s">
        <v>239</v>
      </c>
      <c r="N4" s="81" t="s">
        <v>240</v>
      </c>
      <c r="O4" s="81" t="s">
        <v>241</v>
      </c>
      <c r="P4" s="81" t="s">
        <v>242</v>
      </c>
      <c r="Q4" s="81" t="s">
        <v>246</v>
      </c>
      <c r="R4" s="81" t="s">
        <v>247</v>
      </c>
    </row>
    <row r="5" spans="2:18" x14ac:dyDescent="0.2">
      <c r="B5" s="28" t="s">
        <v>293</v>
      </c>
      <c r="C5" s="82">
        <v>287</v>
      </c>
      <c r="D5" s="82">
        <v>505</v>
      </c>
      <c r="E5" s="82">
        <v>601</v>
      </c>
      <c r="F5" s="82">
        <v>730</v>
      </c>
      <c r="G5" s="82">
        <v>638</v>
      </c>
      <c r="H5" s="82">
        <v>520</v>
      </c>
      <c r="I5" s="82">
        <v>587</v>
      </c>
      <c r="J5" s="82">
        <v>286</v>
      </c>
      <c r="K5" s="82">
        <v>390</v>
      </c>
      <c r="L5" s="82">
        <v>342</v>
      </c>
      <c r="M5" s="82">
        <v>473</v>
      </c>
      <c r="N5" s="82">
        <v>1326</v>
      </c>
      <c r="O5" s="82">
        <v>712</v>
      </c>
      <c r="P5" s="82">
        <v>892</v>
      </c>
      <c r="Q5" s="82">
        <v>1178</v>
      </c>
      <c r="R5" s="83">
        <f>SUM(C5:Q5)</f>
        <v>9467</v>
      </c>
    </row>
    <row r="6" spans="2:18" x14ac:dyDescent="0.2">
      <c r="B6" s="28" t="s">
        <v>294</v>
      </c>
      <c r="C6" s="82">
        <v>0</v>
      </c>
      <c r="D6" s="82">
        <v>0</v>
      </c>
      <c r="E6" s="82">
        <v>0</v>
      </c>
      <c r="F6" s="82">
        <v>1</v>
      </c>
      <c r="G6" s="82">
        <v>0</v>
      </c>
      <c r="H6" s="82">
        <v>1</v>
      </c>
      <c r="I6" s="82">
        <v>1</v>
      </c>
      <c r="J6" s="82">
        <v>1</v>
      </c>
      <c r="K6" s="82">
        <v>0</v>
      </c>
      <c r="L6" s="82">
        <v>10</v>
      </c>
      <c r="M6" s="82">
        <v>-1</v>
      </c>
      <c r="N6" s="82">
        <v>-1</v>
      </c>
      <c r="O6" s="82">
        <v>1</v>
      </c>
      <c r="P6" s="82">
        <v>0</v>
      </c>
      <c r="Q6" s="82">
        <v>0</v>
      </c>
      <c r="R6" s="83">
        <f>SUM(C6:Q6)</f>
        <v>13</v>
      </c>
    </row>
    <row r="7" spans="2:18" x14ac:dyDescent="0.2">
      <c r="B7" s="25" t="s">
        <v>272</v>
      </c>
      <c r="C7" s="84">
        <f>SUM(C5:C6)</f>
        <v>287</v>
      </c>
      <c r="D7" s="84">
        <f t="shared" ref="D7:R7" si="0">SUM(D5:D6)</f>
        <v>505</v>
      </c>
      <c r="E7" s="84">
        <f t="shared" si="0"/>
        <v>601</v>
      </c>
      <c r="F7" s="84">
        <f t="shared" si="0"/>
        <v>731</v>
      </c>
      <c r="G7" s="84">
        <f t="shared" si="0"/>
        <v>638</v>
      </c>
      <c r="H7" s="84">
        <f t="shared" si="0"/>
        <v>521</v>
      </c>
      <c r="I7" s="84">
        <f t="shared" si="0"/>
        <v>588</v>
      </c>
      <c r="J7" s="84">
        <f t="shared" si="0"/>
        <v>287</v>
      </c>
      <c r="K7" s="84">
        <f t="shared" si="0"/>
        <v>390</v>
      </c>
      <c r="L7" s="84">
        <f t="shared" si="0"/>
        <v>352</v>
      </c>
      <c r="M7" s="84">
        <f t="shared" si="0"/>
        <v>472</v>
      </c>
      <c r="N7" s="84">
        <f t="shared" si="0"/>
        <v>1325</v>
      </c>
      <c r="O7" s="84">
        <f t="shared" si="0"/>
        <v>713</v>
      </c>
      <c r="P7" s="84">
        <f t="shared" si="0"/>
        <v>892</v>
      </c>
      <c r="Q7" s="84">
        <f t="shared" si="0"/>
        <v>1178</v>
      </c>
      <c r="R7" s="84">
        <f t="shared" si="0"/>
        <v>9480</v>
      </c>
    </row>
    <row r="8" spans="2:18" x14ac:dyDescent="0.2">
      <c r="B8" s="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</row>
    <row r="9" spans="2:18" x14ac:dyDescent="0.2">
      <c r="B9" s="128" t="s">
        <v>295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30"/>
    </row>
    <row r="10" spans="2:18" x14ac:dyDescent="0.2">
      <c r="B10" s="30"/>
      <c r="C10" s="86" t="s">
        <v>229</v>
      </c>
      <c r="D10" s="86" t="s">
        <v>230</v>
      </c>
      <c r="E10" s="86" t="s">
        <v>231</v>
      </c>
      <c r="F10" s="86" t="s">
        <v>232</v>
      </c>
      <c r="G10" s="86" t="s">
        <v>233</v>
      </c>
      <c r="H10" s="86" t="s">
        <v>234</v>
      </c>
      <c r="I10" s="86" t="s">
        <v>235</v>
      </c>
      <c r="J10" s="86" t="s">
        <v>236</v>
      </c>
      <c r="K10" s="86" t="s">
        <v>237</v>
      </c>
      <c r="L10" s="86" t="s">
        <v>238</v>
      </c>
      <c r="M10" s="86" t="s">
        <v>239</v>
      </c>
      <c r="N10" s="86" t="s">
        <v>240</v>
      </c>
      <c r="O10" s="86" t="s">
        <v>241</v>
      </c>
      <c r="P10" s="86" t="s">
        <v>242</v>
      </c>
      <c r="Q10" s="87" t="s">
        <v>246</v>
      </c>
      <c r="R10" s="87" t="s">
        <v>247</v>
      </c>
    </row>
    <row r="11" spans="2:18" x14ac:dyDescent="0.2">
      <c r="B11" s="31" t="s">
        <v>296</v>
      </c>
      <c r="C11" s="83">
        <v>0</v>
      </c>
      <c r="D11" s="83">
        <v>0</v>
      </c>
      <c r="E11" s="83">
        <v>0</v>
      </c>
      <c r="F11" s="83">
        <v>2</v>
      </c>
      <c r="G11" s="83">
        <v>0</v>
      </c>
      <c r="H11" s="83">
        <v>3</v>
      </c>
      <c r="I11" s="83">
        <v>1</v>
      </c>
      <c r="J11" s="83">
        <v>2</v>
      </c>
      <c r="K11" s="83">
        <v>0</v>
      </c>
      <c r="L11" s="83">
        <v>0</v>
      </c>
      <c r="M11" s="83">
        <v>1</v>
      </c>
      <c r="N11" s="83">
        <v>-1</v>
      </c>
      <c r="O11" s="83">
        <v>0</v>
      </c>
      <c r="P11" s="83">
        <v>0</v>
      </c>
      <c r="Q11" s="83">
        <v>1</v>
      </c>
      <c r="R11" s="83">
        <f>SUM(C11:Q11)</f>
        <v>9</v>
      </c>
    </row>
    <row r="12" spans="2:18" x14ac:dyDescent="0.2">
      <c r="B12" s="31" t="s">
        <v>297</v>
      </c>
      <c r="C12" s="83">
        <v>3</v>
      </c>
      <c r="D12" s="83">
        <v>0</v>
      </c>
      <c r="E12" s="83">
        <v>2</v>
      </c>
      <c r="F12" s="83">
        <v>0</v>
      </c>
      <c r="G12" s="83">
        <v>1</v>
      </c>
      <c r="H12" s="83">
        <v>1</v>
      </c>
      <c r="I12" s="83">
        <v>0</v>
      </c>
      <c r="J12" s="83">
        <v>0</v>
      </c>
      <c r="K12" s="83">
        <v>0</v>
      </c>
      <c r="L12" s="83">
        <v>1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>
        <f t="shared" ref="R12:R61" si="1">SUM(C12:Q12)</f>
        <v>8</v>
      </c>
    </row>
    <row r="13" spans="2:18" x14ac:dyDescent="0.2">
      <c r="B13" s="31" t="s">
        <v>298</v>
      </c>
      <c r="C13" s="83">
        <v>1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3">
        <v>0</v>
      </c>
      <c r="Q13" s="83">
        <v>0</v>
      </c>
      <c r="R13" s="83">
        <f t="shared" si="1"/>
        <v>1</v>
      </c>
    </row>
    <row r="14" spans="2:18" x14ac:dyDescent="0.2">
      <c r="B14" s="31" t="s">
        <v>299</v>
      </c>
      <c r="C14" s="83">
        <v>0</v>
      </c>
      <c r="D14" s="83">
        <v>0</v>
      </c>
      <c r="E14" s="83">
        <v>1</v>
      </c>
      <c r="F14" s="83">
        <v>1</v>
      </c>
      <c r="G14" s="83">
        <v>0</v>
      </c>
      <c r="H14" s="83">
        <v>3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1</v>
      </c>
      <c r="P14" s="83">
        <v>0</v>
      </c>
      <c r="Q14" s="83">
        <v>0</v>
      </c>
      <c r="R14" s="83">
        <f t="shared" si="1"/>
        <v>6</v>
      </c>
    </row>
    <row r="15" spans="2:18" x14ac:dyDescent="0.2">
      <c r="B15" s="31" t="s">
        <v>300</v>
      </c>
      <c r="C15" s="83">
        <v>5</v>
      </c>
      <c r="D15" s="83">
        <v>3</v>
      </c>
      <c r="E15" s="83">
        <v>10</v>
      </c>
      <c r="F15" s="83">
        <v>1</v>
      </c>
      <c r="G15" s="83">
        <v>1</v>
      </c>
      <c r="H15" s="83">
        <v>1</v>
      </c>
      <c r="I15" s="83">
        <v>4</v>
      </c>
      <c r="J15" s="83">
        <v>0</v>
      </c>
      <c r="K15" s="83">
        <v>11</v>
      </c>
      <c r="L15" s="83">
        <v>31</v>
      </c>
      <c r="M15" s="83">
        <v>12</v>
      </c>
      <c r="N15" s="83">
        <v>0</v>
      </c>
      <c r="O15" s="83">
        <v>0</v>
      </c>
      <c r="P15" s="83">
        <v>-1</v>
      </c>
      <c r="Q15" s="83">
        <v>27</v>
      </c>
      <c r="R15" s="83">
        <f t="shared" si="1"/>
        <v>105</v>
      </c>
    </row>
    <row r="16" spans="2:18" x14ac:dyDescent="0.2">
      <c r="B16" s="31" t="s">
        <v>301</v>
      </c>
      <c r="C16" s="83">
        <v>0</v>
      </c>
      <c r="D16" s="83">
        <v>0</v>
      </c>
      <c r="E16" s="83">
        <v>1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3">
        <v>0</v>
      </c>
      <c r="Q16" s="83">
        <v>0</v>
      </c>
      <c r="R16" s="83">
        <f t="shared" si="1"/>
        <v>1</v>
      </c>
    </row>
    <row r="17" spans="2:18" x14ac:dyDescent="0.2">
      <c r="B17" s="31" t="s">
        <v>302</v>
      </c>
      <c r="C17" s="83">
        <v>2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1</v>
      </c>
      <c r="K17" s="83">
        <v>0</v>
      </c>
      <c r="L17" s="83">
        <v>0</v>
      </c>
      <c r="M17" s="83">
        <v>0</v>
      </c>
      <c r="N17" s="83">
        <v>0</v>
      </c>
      <c r="O17" s="83">
        <v>6</v>
      </c>
      <c r="P17" s="83">
        <v>0</v>
      </c>
      <c r="Q17" s="83">
        <v>0</v>
      </c>
      <c r="R17" s="83">
        <f t="shared" si="1"/>
        <v>9</v>
      </c>
    </row>
    <row r="18" spans="2:18" x14ac:dyDescent="0.2">
      <c r="B18" s="31" t="s">
        <v>303</v>
      </c>
      <c r="C18" s="83">
        <v>48</v>
      </c>
      <c r="D18" s="83">
        <v>50</v>
      </c>
      <c r="E18" s="83">
        <v>22</v>
      </c>
      <c r="F18" s="83">
        <v>60</v>
      </c>
      <c r="G18" s="83">
        <v>12</v>
      </c>
      <c r="H18" s="83">
        <v>9</v>
      </c>
      <c r="I18" s="83">
        <v>19</v>
      </c>
      <c r="J18" s="83">
        <v>6</v>
      </c>
      <c r="K18" s="83">
        <v>5</v>
      </c>
      <c r="L18" s="83">
        <v>4</v>
      </c>
      <c r="M18" s="83">
        <v>10</v>
      </c>
      <c r="N18" s="83">
        <v>3</v>
      </c>
      <c r="O18" s="83">
        <v>-1</v>
      </c>
      <c r="P18" s="83">
        <v>11</v>
      </c>
      <c r="Q18" s="83">
        <v>11</v>
      </c>
      <c r="R18" s="83">
        <f t="shared" si="1"/>
        <v>269</v>
      </c>
    </row>
    <row r="19" spans="2:18" x14ac:dyDescent="0.2">
      <c r="B19" s="31" t="s">
        <v>304</v>
      </c>
      <c r="C19" s="83">
        <v>0</v>
      </c>
      <c r="D19" s="83">
        <v>0</v>
      </c>
      <c r="E19" s="83">
        <v>0</v>
      </c>
      <c r="F19" s="83">
        <v>0</v>
      </c>
      <c r="G19" s="83">
        <v>0</v>
      </c>
      <c r="H19" s="83">
        <v>1</v>
      </c>
      <c r="I19" s="83">
        <v>1</v>
      </c>
      <c r="J19" s="83">
        <v>0</v>
      </c>
      <c r="K19" s="83">
        <v>0</v>
      </c>
      <c r="L19" s="83">
        <v>0</v>
      </c>
      <c r="M19" s="83">
        <v>0</v>
      </c>
      <c r="N19" s="83">
        <v>0</v>
      </c>
      <c r="O19" s="83">
        <v>0</v>
      </c>
      <c r="P19" s="83">
        <v>0</v>
      </c>
      <c r="Q19" s="83">
        <v>0</v>
      </c>
      <c r="R19" s="83">
        <f t="shared" si="1"/>
        <v>2</v>
      </c>
    </row>
    <row r="20" spans="2:18" x14ac:dyDescent="0.2">
      <c r="B20" s="31" t="s">
        <v>305</v>
      </c>
      <c r="C20" s="83">
        <v>2</v>
      </c>
      <c r="D20" s="83">
        <v>6</v>
      </c>
      <c r="E20" s="83">
        <v>4</v>
      </c>
      <c r="F20" s="83">
        <v>0</v>
      </c>
      <c r="G20" s="83">
        <v>1</v>
      </c>
      <c r="H20" s="83">
        <v>1</v>
      </c>
      <c r="I20" s="83">
        <v>2</v>
      </c>
      <c r="J20" s="83">
        <v>0</v>
      </c>
      <c r="K20" s="83">
        <v>6</v>
      </c>
      <c r="L20" s="83">
        <v>0</v>
      </c>
      <c r="M20" s="83">
        <v>4</v>
      </c>
      <c r="N20" s="83">
        <v>0</v>
      </c>
      <c r="O20" s="83">
        <v>0</v>
      </c>
      <c r="P20" s="83">
        <v>0</v>
      </c>
      <c r="Q20" s="83">
        <v>0</v>
      </c>
      <c r="R20" s="83">
        <f t="shared" si="1"/>
        <v>26</v>
      </c>
    </row>
    <row r="21" spans="2:18" x14ac:dyDescent="0.2">
      <c r="B21" s="31" t="s">
        <v>306</v>
      </c>
      <c r="C21" s="83">
        <v>0</v>
      </c>
      <c r="D21" s="83">
        <v>0</v>
      </c>
      <c r="E21" s="83">
        <v>1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  <c r="N21" s="83">
        <v>0</v>
      </c>
      <c r="O21" s="83">
        <v>0</v>
      </c>
      <c r="P21" s="83">
        <v>0</v>
      </c>
      <c r="Q21" s="83">
        <v>2</v>
      </c>
      <c r="R21" s="83">
        <f t="shared" si="1"/>
        <v>3</v>
      </c>
    </row>
    <row r="22" spans="2:18" x14ac:dyDescent="0.2">
      <c r="B22" s="31" t="s">
        <v>307</v>
      </c>
      <c r="C22" s="83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  <c r="N22" s="83">
        <v>0</v>
      </c>
      <c r="O22" s="83">
        <v>0</v>
      </c>
      <c r="P22" s="83">
        <v>1</v>
      </c>
      <c r="Q22" s="83">
        <v>1</v>
      </c>
      <c r="R22" s="83">
        <f t="shared" si="1"/>
        <v>2</v>
      </c>
    </row>
    <row r="23" spans="2:18" x14ac:dyDescent="0.2">
      <c r="B23" s="31" t="s">
        <v>308</v>
      </c>
      <c r="C23" s="83">
        <v>0</v>
      </c>
      <c r="D23" s="83">
        <v>5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83">
        <v>0</v>
      </c>
      <c r="K23" s="83">
        <v>0</v>
      </c>
      <c r="L23" s="83">
        <v>0</v>
      </c>
      <c r="M23" s="83">
        <v>0</v>
      </c>
      <c r="N23" s="83">
        <v>7</v>
      </c>
      <c r="O23" s="83">
        <v>0</v>
      </c>
      <c r="P23" s="83">
        <v>0</v>
      </c>
      <c r="Q23" s="83">
        <v>1</v>
      </c>
      <c r="R23" s="83">
        <f t="shared" si="1"/>
        <v>13</v>
      </c>
    </row>
    <row r="24" spans="2:18" x14ac:dyDescent="0.2">
      <c r="B24" s="31" t="s">
        <v>309</v>
      </c>
      <c r="C24" s="83">
        <v>307</v>
      </c>
      <c r="D24" s="83">
        <v>339</v>
      </c>
      <c r="E24" s="83">
        <v>115</v>
      </c>
      <c r="F24" s="83">
        <v>281</v>
      </c>
      <c r="G24" s="83">
        <v>144</v>
      </c>
      <c r="H24" s="83">
        <v>274</v>
      </c>
      <c r="I24" s="83">
        <v>137</v>
      </c>
      <c r="J24" s="83">
        <v>21</v>
      </c>
      <c r="K24" s="83">
        <v>106</v>
      </c>
      <c r="L24" s="83">
        <v>39</v>
      </c>
      <c r="M24" s="83">
        <v>57</v>
      </c>
      <c r="N24" s="83">
        <v>37</v>
      </c>
      <c r="O24" s="83">
        <v>0</v>
      </c>
      <c r="P24" s="83">
        <v>38</v>
      </c>
      <c r="Q24" s="83">
        <v>9</v>
      </c>
      <c r="R24" s="83">
        <f t="shared" si="1"/>
        <v>1904</v>
      </c>
    </row>
    <row r="25" spans="2:18" x14ac:dyDescent="0.2">
      <c r="B25" s="31" t="s">
        <v>310</v>
      </c>
      <c r="C25" s="83">
        <v>15</v>
      </c>
      <c r="D25" s="83">
        <v>17</v>
      </c>
      <c r="E25" s="83">
        <v>1</v>
      </c>
      <c r="F25" s="83">
        <v>2</v>
      </c>
      <c r="G25" s="83">
        <v>2</v>
      </c>
      <c r="H25" s="83">
        <v>2</v>
      </c>
      <c r="I25" s="83">
        <v>-1</v>
      </c>
      <c r="J25" s="83">
        <v>1</v>
      </c>
      <c r="K25" s="83">
        <v>4</v>
      </c>
      <c r="L25" s="83">
        <v>5</v>
      </c>
      <c r="M25" s="83">
        <v>1</v>
      </c>
      <c r="N25" s="83">
        <v>2</v>
      </c>
      <c r="O25" s="83">
        <v>2</v>
      </c>
      <c r="P25" s="83">
        <v>3</v>
      </c>
      <c r="Q25" s="83">
        <v>1</v>
      </c>
      <c r="R25" s="83">
        <f t="shared" si="1"/>
        <v>57</v>
      </c>
    </row>
    <row r="26" spans="2:18" x14ac:dyDescent="0.2">
      <c r="B26" s="31" t="s">
        <v>311</v>
      </c>
      <c r="C26" s="83">
        <v>11</v>
      </c>
      <c r="D26" s="83">
        <v>20</v>
      </c>
      <c r="E26" s="83">
        <v>11</v>
      </c>
      <c r="F26" s="83">
        <v>19</v>
      </c>
      <c r="G26" s="83">
        <v>2</v>
      </c>
      <c r="H26" s="83">
        <v>0</v>
      </c>
      <c r="I26" s="83">
        <v>20</v>
      </c>
      <c r="J26" s="83">
        <v>7</v>
      </c>
      <c r="K26" s="83">
        <v>4</v>
      </c>
      <c r="L26" s="83">
        <v>7</v>
      </c>
      <c r="M26" s="83">
        <v>0</v>
      </c>
      <c r="N26" s="83">
        <v>3</v>
      </c>
      <c r="O26" s="83">
        <v>4</v>
      </c>
      <c r="P26" s="83">
        <v>24</v>
      </c>
      <c r="Q26" s="83">
        <v>3</v>
      </c>
      <c r="R26" s="83">
        <f t="shared" si="1"/>
        <v>135</v>
      </c>
    </row>
    <row r="27" spans="2:18" x14ac:dyDescent="0.2">
      <c r="B27" s="31" t="s">
        <v>312</v>
      </c>
      <c r="C27" s="83">
        <v>9</v>
      </c>
      <c r="D27" s="83">
        <v>15</v>
      </c>
      <c r="E27" s="83">
        <v>1</v>
      </c>
      <c r="F27" s="83">
        <v>2</v>
      </c>
      <c r="G27" s="83">
        <v>8</v>
      </c>
      <c r="H27" s="83">
        <v>7</v>
      </c>
      <c r="I27" s="83">
        <v>0</v>
      </c>
      <c r="J27" s="83">
        <v>0</v>
      </c>
      <c r="K27" s="83">
        <v>10</v>
      </c>
      <c r="L27" s="83">
        <v>15</v>
      </c>
      <c r="M27" s="83">
        <v>5</v>
      </c>
      <c r="N27" s="83">
        <v>3</v>
      </c>
      <c r="O27" s="83">
        <v>1</v>
      </c>
      <c r="P27" s="83">
        <v>5</v>
      </c>
      <c r="Q27" s="83">
        <v>0</v>
      </c>
      <c r="R27" s="83">
        <f t="shared" si="1"/>
        <v>81</v>
      </c>
    </row>
    <row r="28" spans="2:18" x14ac:dyDescent="0.2">
      <c r="B28" s="31" t="s">
        <v>274</v>
      </c>
      <c r="C28" s="83">
        <v>0</v>
      </c>
      <c r="D28" s="83">
        <v>0</v>
      </c>
      <c r="E28" s="83">
        <v>0</v>
      </c>
      <c r="F28" s="83">
        <v>0</v>
      </c>
      <c r="G28" s="83">
        <v>0</v>
      </c>
      <c r="H28" s="83">
        <v>2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  <c r="N28" s="83">
        <v>0</v>
      </c>
      <c r="O28" s="83">
        <v>0</v>
      </c>
      <c r="P28" s="83">
        <v>0</v>
      </c>
      <c r="Q28" s="83">
        <v>0</v>
      </c>
      <c r="R28" s="83">
        <f t="shared" si="1"/>
        <v>2</v>
      </c>
    </row>
    <row r="29" spans="2:18" x14ac:dyDescent="0.2">
      <c r="B29" s="31" t="s">
        <v>313</v>
      </c>
      <c r="C29" s="83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1</v>
      </c>
      <c r="K29" s="83">
        <v>0</v>
      </c>
      <c r="L29" s="83">
        <v>0</v>
      </c>
      <c r="M29" s="83">
        <v>0</v>
      </c>
      <c r="N29" s="83">
        <v>0</v>
      </c>
      <c r="O29" s="83">
        <v>0</v>
      </c>
      <c r="P29" s="83">
        <v>2</v>
      </c>
      <c r="Q29" s="83">
        <v>0</v>
      </c>
      <c r="R29" s="83">
        <f t="shared" si="1"/>
        <v>3</v>
      </c>
    </row>
    <row r="30" spans="2:18" x14ac:dyDescent="0.2">
      <c r="B30" s="31" t="s">
        <v>314</v>
      </c>
      <c r="C30" s="83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-2</v>
      </c>
      <c r="M30" s="83">
        <v>4</v>
      </c>
      <c r="N30" s="83">
        <v>0</v>
      </c>
      <c r="O30" s="83">
        <v>0</v>
      </c>
      <c r="P30" s="83">
        <v>0</v>
      </c>
      <c r="Q30" s="83">
        <v>0</v>
      </c>
      <c r="R30" s="83">
        <f t="shared" si="1"/>
        <v>2</v>
      </c>
    </row>
    <row r="31" spans="2:18" x14ac:dyDescent="0.2">
      <c r="B31" s="31" t="s">
        <v>315</v>
      </c>
      <c r="C31" s="83">
        <v>6</v>
      </c>
      <c r="D31" s="83">
        <v>6</v>
      </c>
      <c r="E31" s="83">
        <v>22</v>
      </c>
      <c r="F31" s="83">
        <v>14</v>
      </c>
      <c r="G31" s="83">
        <v>3</v>
      </c>
      <c r="H31" s="83">
        <v>34</v>
      </c>
      <c r="I31" s="83">
        <v>4</v>
      </c>
      <c r="J31" s="83">
        <v>25</v>
      </c>
      <c r="K31" s="83">
        <v>0</v>
      </c>
      <c r="L31" s="83">
        <v>4</v>
      </c>
      <c r="M31" s="83">
        <v>0</v>
      </c>
      <c r="N31" s="83">
        <v>0</v>
      </c>
      <c r="O31" s="83">
        <v>0</v>
      </c>
      <c r="P31" s="83">
        <v>-1</v>
      </c>
      <c r="Q31" s="83">
        <v>8</v>
      </c>
      <c r="R31" s="83">
        <f t="shared" si="1"/>
        <v>125</v>
      </c>
    </row>
    <row r="32" spans="2:18" x14ac:dyDescent="0.2">
      <c r="B32" s="31" t="s">
        <v>316</v>
      </c>
      <c r="C32" s="83">
        <v>3</v>
      </c>
      <c r="D32" s="83">
        <v>0</v>
      </c>
      <c r="E32" s="83">
        <v>0</v>
      </c>
      <c r="F32" s="83">
        <v>1</v>
      </c>
      <c r="G32" s="83">
        <v>0</v>
      </c>
      <c r="H32" s="83">
        <v>0</v>
      </c>
      <c r="I32" s="83">
        <v>1</v>
      </c>
      <c r="J32" s="83">
        <v>0</v>
      </c>
      <c r="K32" s="83">
        <v>0</v>
      </c>
      <c r="L32" s="83">
        <v>0</v>
      </c>
      <c r="M32" s="83">
        <v>0</v>
      </c>
      <c r="N32" s="83">
        <v>0</v>
      </c>
      <c r="O32" s="83">
        <v>0</v>
      </c>
      <c r="P32" s="83">
        <v>0</v>
      </c>
      <c r="Q32" s="83">
        <v>0</v>
      </c>
      <c r="R32" s="83">
        <f t="shared" si="1"/>
        <v>5</v>
      </c>
    </row>
    <row r="33" spans="2:18" x14ac:dyDescent="0.2">
      <c r="B33" s="31" t="s">
        <v>317</v>
      </c>
      <c r="C33" s="83">
        <v>38</v>
      </c>
      <c r="D33" s="83">
        <v>43</v>
      </c>
      <c r="E33" s="83">
        <v>43</v>
      </c>
      <c r="F33" s="83">
        <v>104</v>
      </c>
      <c r="G33" s="83">
        <v>113</v>
      </c>
      <c r="H33" s="83">
        <v>68</v>
      </c>
      <c r="I33" s="83">
        <v>87</v>
      </c>
      <c r="J33" s="83">
        <v>38</v>
      </c>
      <c r="K33" s="83">
        <v>79</v>
      </c>
      <c r="L33" s="83">
        <v>55</v>
      </c>
      <c r="M33" s="83">
        <v>46</v>
      </c>
      <c r="N33" s="83">
        <v>33</v>
      </c>
      <c r="O33" s="83">
        <v>38</v>
      </c>
      <c r="P33" s="83">
        <v>22</v>
      </c>
      <c r="Q33" s="83">
        <v>36</v>
      </c>
      <c r="R33" s="83">
        <f t="shared" si="1"/>
        <v>843</v>
      </c>
    </row>
    <row r="34" spans="2:18" x14ac:dyDescent="0.2">
      <c r="B34" s="31" t="s">
        <v>318</v>
      </c>
      <c r="C34" s="83">
        <v>1</v>
      </c>
      <c r="D34" s="83">
        <v>0</v>
      </c>
      <c r="E34" s="83">
        <v>0</v>
      </c>
      <c r="F34" s="83">
        <v>1</v>
      </c>
      <c r="G34" s="83">
        <v>1</v>
      </c>
      <c r="H34" s="83">
        <v>0</v>
      </c>
      <c r="I34" s="83">
        <v>1</v>
      </c>
      <c r="J34" s="83">
        <v>0</v>
      </c>
      <c r="K34" s="83">
        <v>0</v>
      </c>
      <c r="L34" s="83">
        <v>1</v>
      </c>
      <c r="M34" s="83">
        <v>0</v>
      </c>
      <c r="N34" s="83">
        <v>1</v>
      </c>
      <c r="O34" s="83">
        <v>1</v>
      </c>
      <c r="P34" s="83">
        <v>-1</v>
      </c>
      <c r="Q34" s="83">
        <v>0</v>
      </c>
      <c r="R34" s="83">
        <f t="shared" si="1"/>
        <v>6</v>
      </c>
    </row>
    <row r="35" spans="2:18" x14ac:dyDescent="0.2">
      <c r="B35" s="31" t="s">
        <v>319</v>
      </c>
      <c r="C35" s="83">
        <v>0</v>
      </c>
      <c r="D35" s="83">
        <v>0</v>
      </c>
      <c r="E35" s="83">
        <v>1</v>
      </c>
      <c r="F35" s="83">
        <v>0</v>
      </c>
      <c r="G35" s="83">
        <v>0</v>
      </c>
      <c r="H35" s="83">
        <v>0</v>
      </c>
      <c r="I35" s="83">
        <v>0</v>
      </c>
      <c r="J35" s="83">
        <v>1</v>
      </c>
      <c r="K35" s="83">
        <v>0</v>
      </c>
      <c r="L35" s="83">
        <v>0</v>
      </c>
      <c r="M35" s="83">
        <v>1</v>
      </c>
      <c r="N35" s="83">
        <v>0</v>
      </c>
      <c r="O35" s="83">
        <v>0</v>
      </c>
      <c r="P35" s="83">
        <v>0</v>
      </c>
      <c r="Q35" s="83">
        <v>0</v>
      </c>
      <c r="R35" s="83">
        <f t="shared" si="1"/>
        <v>3</v>
      </c>
    </row>
    <row r="36" spans="2:18" x14ac:dyDescent="0.2">
      <c r="B36" s="31" t="s">
        <v>276</v>
      </c>
      <c r="C36" s="83">
        <v>2</v>
      </c>
      <c r="D36" s="83">
        <v>0</v>
      </c>
      <c r="E36" s="83">
        <v>1</v>
      </c>
      <c r="F36" s="83">
        <v>5</v>
      </c>
      <c r="G36" s="83">
        <v>18</v>
      </c>
      <c r="H36" s="83">
        <v>-1</v>
      </c>
      <c r="I36" s="83">
        <v>1</v>
      </c>
      <c r="J36" s="83">
        <v>0</v>
      </c>
      <c r="K36" s="83">
        <v>3</v>
      </c>
      <c r="L36" s="83">
        <v>1</v>
      </c>
      <c r="M36" s="83">
        <v>0</v>
      </c>
      <c r="N36" s="83">
        <v>0</v>
      </c>
      <c r="O36" s="83">
        <v>0</v>
      </c>
      <c r="P36" s="83">
        <v>0</v>
      </c>
      <c r="Q36" s="83">
        <v>0</v>
      </c>
      <c r="R36" s="83">
        <f t="shared" si="1"/>
        <v>30</v>
      </c>
    </row>
    <row r="37" spans="2:18" x14ac:dyDescent="0.2">
      <c r="B37" s="31" t="s">
        <v>320</v>
      </c>
      <c r="C37" s="83">
        <v>1</v>
      </c>
      <c r="D37" s="83">
        <v>4</v>
      </c>
      <c r="E37" s="83">
        <v>-1</v>
      </c>
      <c r="F37" s="83">
        <v>2</v>
      </c>
      <c r="G37" s="83">
        <v>0</v>
      </c>
      <c r="H37" s="83">
        <v>8</v>
      </c>
      <c r="I37" s="83">
        <v>3</v>
      </c>
      <c r="J37" s="83">
        <v>6</v>
      </c>
      <c r="K37" s="83">
        <v>6</v>
      </c>
      <c r="L37" s="83">
        <v>0</v>
      </c>
      <c r="M37" s="83">
        <v>-2</v>
      </c>
      <c r="N37" s="83">
        <v>2</v>
      </c>
      <c r="O37" s="83">
        <v>0</v>
      </c>
      <c r="P37" s="83">
        <v>3</v>
      </c>
      <c r="Q37" s="83">
        <v>21</v>
      </c>
      <c r="R37" s="83">
        <f t="shared" si="1"/>
        <v>53</v>
      </c>
    </row>
    <row r="38" spans="2:18" x14ac:dyDescent="0.2">
      <c r="B38" s="31" t="s">
        <v>321</v>
      </c>
      <c r="C38" s="83">
        <v>1</v>
      </c>
      <c r="D38" s="83">
        <v>-5</v>
      </c>
      <c r="E38" s="83">
        <v>7</v>
      </c>
      <c r="F38" s="83">
        <v>0</v>
      </c>
      <c r="G38" s="83">
        <v>5</v>
      </c>
      <c r="H38" s="83">
        <v>3</v>
      </c>
      <c r="I38" s="83">
        <v>3</v>
      </c>
      <c r="J38" s="83">
        <v>0</v>
      </c>
      <c r="K38" s="83">
        <v>0</v>
      </c>
      <c r="L38" s="83">
        <v>0</v>
      </c>
      <c r="M38" s="83">
        <v>1</v>
      </c>
      <c r="N38" s="83">
        <v>1</v>
      </c>
      <c r="O38" s="83">
        <v>0</v>
      </c>
      <c r="P38" s="83">
        <v>2</v>
      </c>
      <c r="Q38" s="83">
        <v>0</v>
      </c>
      <c r="R38" s="83">
        <f t="shared" si="1"/>
        <v>18</v>
      </c>
    </row>
    <row r="39" spans="2:18" x14ac:dyDescent="0.2">
      <c r="B39" s="31" t="s">
        <v>322</v>
      </c>
      <c r="C39" s="83">
        <v>0</v>
      </c>
      <c r="D39" s="83">
        <v>0</v>
      </c>
      <c r="E39" s="83">
        <v>1</v>
      </c>
      <c r="F39" s="83">
        <v>1</v>
      </c>
      <c r="G39" s="83">
        <v>0</v>
      </c>
      <c r="H39" s="83">
        <v>1</v>
      </c>
      <c r="I39" s="83">
        <v>0</v>
      </c>
      <c r="J39" s="83">
        <v>0</v>
      </c>
      <c r="K39" s="83">
        <v>0</v>
      </c>
      <c r="L39" s="83">
        <v>0</v>
      </c>
      <c r="M39" s="83">
        <v>0</v>
      </c>
      <c r="N39" s="83">
        <v>2</v>
      </c>
      <c r="O39" s="83">
        <v>0</v>
      </c>
      <c r="P39" s="83">
        <v>0</v>
      </c>
      <c r="Q39" s="83">
        <v>0</v>
      </c>
      <c r="R39" s="83">
        <f t="shared" si="1"/>
        <v>5</v>
      </c>
    </row>
    <row r="40" spans="2:18" x14ac:dyDescent="0.2">
      <c r="B40" s="31" t="s">
        <v>323</v>
      </c>
      <c r="C40" s="83">
        <v>0</v>
      </c>
      <c r="D40" s="83">
        <v>0</v>
      </c>
      <c r="E40" s="83">
        <v>0</v>
      </c>
      <c r="F40" s="83">
        <v>0</v>
      </c>
      <c r="G40" s="83">
        <v>3</v>
      </c>
      <c r="H40" s="83">
        <v>0</v>
      </c>
      <c r="I40" s="83">
        <v>0</v>
      </c>
      <c r="J40" s="83">
        <v>0</v>
      </c>
      <c r="K40" s="83">
        <v>-1</v>
      </c>
      <c r="L40" s="83">
        <v>0</v>
      </c>
      <c r="M40" s="83">
        <v>2</v>
      </c>
      <c r="N40" s="83">
        <v>0</v>
      </c>
      <c r="O40" s="83">
        <v>0</v>
      </c>
      <c r="P40" s="83">
        <v>0</v>
      </c>
      <c r="Q40" s="83">
        <v>0</v>
      </c>
      <c r="R40" s="83">
        <f t="shared" si="1"/>
        <v>4</v>
      </c>
    </row>
    <row r="41" spans="2:18" x14ac:dyDescent="0.2">
      <c r="B41" s="31" t="s">
        <v>277</v>
      </c>
      <c r="C41" s="83">
        <v>0</v>
      </c>
      <c r="D41" s="83">
        <v>0</v>
      </c>
      <c r="E41" s="83">
        <v>1</v>
      </c>
      <c r="F41" s="83">
        <v>0</v>
      </c>
      <c r="G41" s="83">
        <v>1</v>
      </c>
      <c r="H41" s="83">
        <v>0</v>
      </c>
      <c r="I41" s="83">
        <v>3</v>
      </c>
      <c r="J41" s="83">
        <v>0</v>
      </c>
      <c r="K41" s="83">
        <v>0</v>
      </c>
      <c r="L41" s="83">
        <v>1</v>
      </c>
      <c r="M41" s="83">
        <v>0</v>
      </c>
      <c r="N41" s="83">
        <v>0</v>
      </c>
      <c r="O41" s="83">
        <v>0</v>
      </c>
      <c r="P41" s="83">
        <v>0</v>
      </c>
      <c r="Q41" s="83">
        <v>0</v>
      </c>
      <c r="R41" s="83">
        <f t="shared" si="1"/>
        <v>6</v>
      </c>
    </row>
    <row r="42" spans="2:18" x14ac:dyDescent="0.2">
      <c r="B42" s="31" t="s">
        <v>324</v>
      </c>
      <c r="C42" s="83">
        <v>0</v>
      </c>
      <c r="D42" s="83">
        <v>0</v>
      </c>
      <c r="E42" s="83">
        <v>-1</v>
      </c>
      <c r="F42" s="83">
        <v>8</v>
      </c>
      <c r="G42" s="83">
        <v>1</v>
      </c>
      <c r="H42" s="83">
        <v>0</v>
      </c>
      <c r="I42" s="83">
        <v>0</v>
      </c>
      <c r="J42" s="83">
        <v>0</v>
      </c>
      <c r="K42" s="83">
        <v>0</v>
      </c>
      <c r="L42" s="83">
        <v>0</v>
      </c>
      <c r="M42" s="83">
        <v>0</v>
      </c>
      <c r="N42" s="83">
        <v>0</v>
      </c>
      <c r="O42" s="83">
        <v>0</v>
      </c>
      <c r="P42" s="83">
        <v>0</v>
      </c>
      <c r="Q42" s="83">
        <v>0</v>
      </c>
      <c r="R42" s="83">
        <f t="shared" si="1"/>
        <v>8</v>
      </c>
    </row>
    <row r="43" spans="2:18" x14ac:dyDescent="0.2">
      <c r="B43" s="31" t="s">
        <v>325</v>
      </c>
      <c r="C43" s="83">
        <v>0</v>
      </c>
      <c r="D43" s="83">
        <v>2</v>
      </c>
      <c r="E43" s="83">
        <v>0</v>
      </c>
      <c r="F43" s="83">
        <v>0</v>
      </c>
      <c r="G43" s="83">
        <v>0</v>
      </c>
      <c r="H43" s="83">
        <v>0</v>
      </c>
      <c r="I43" s="83">
        <v>4</v>
      </c>
      <c r="J43" s="83">
        <v>2</v>
      </c>
      <c r="K43" s="83">
        <v>0</v>
      </c>
      <c r="L43" s="83">
        <v>0</v>
      </c>
      <c r="M43" s="83">
        <v>0</v>
      </c>
      <c r="N43" s="83">
        <v>0</v>
      </c>
      <c r="O43" s="83">
        <v>0</v>
      </c>
      <c r="P43" s="83">
        <v>0</v>
      </c>
      <c r="Q43" s="83">
        <v>0</v>
      </c>
      <c r="R43" s="83">
        <f t="shared" si="1"/>
        <v>8</v>
      </c>
    </row>
    <row r="44" spans="2:18" x14ac:dyDescent="0.2">
      <c r="B44" s="31" t="s">
        <v>326</v>
      </c>
      <c r="C44" s="83">
        <v>43</v>
      </c>
      <c r="D44" s="83">
        <v>21</v>
      </c>
      <c r="E44" s="83">
        <v>11</v>
      </c>
      <c r="F44" s="83">
        <v>90</v>
      </c>
      <c r="G44" s="83">
        <v>259</v>
      </c>
      <c r="H44" s="83">
        <v>93</v>
      </c>
      <c r="I44" s="83">
        <v>108</v>
      </c>
      <c r="J44" s="83">
        <v>37</v>
      </c>
      <c r="K44" s="83">
        <v>87</v>
      </c>
      <c r="L44" s="83">
        <v>140</v>
      </c>
      <c r="M44" s="83">
        <v>108</v>
      </c>
      <c r="N44" s="83">
        <v>13</v>
      </c>
      <c r="O44" s="83">
        <v>7</v>
      </c>
      <c r="P44" s="83">
        <v>15</v>
      </c>
      <c r="Q44" s="83">
        <v>39</v>
      </c>
      <c r="R44" s="83">
        <f t="shared" si="1"/>
        <v>1071</v>
      </c>
    </row>
    <row r="45" spans="2:18" x14ac:dyDescent="0.2">
      <c r="B45" s="31" t="s">
        <v>327</v>
      </c>
      <c r="C45" s="83">
        <v>0</v>
      </c>
      <c r="D45" s="83">
        <v>3</v>
      </c>
      <c r="E45" s="83">
        <v>0</v>
      </c>
      <c r="F45" s="83">
        <v>0</v>
      </c>
      <c r="G45" s="83">
        <v>-2</v>
      </c>
      <c r="H45" s="83">
        <v>8</v>
      </c>
      <c r="I45" s="83">
        <v>-1</v>
      </c>
      <c r="J45" s="83">
        <v>0</v>
      </c>
      <c r="K45" s="83">
        <v>1</v>
      </c>
      <c r="L45" s="83">
        <v>0</v>
      </c>
      <c r="M45" s="83">
        <v>0</v>
      </c>
      <c r="N45" s="83">
        <v>0</v>
      </c>
      <c r="O45" s="83">
        <v>0</v>
      </c>
      <c r="P45" s="83">
        <v>2</v>
      </c>
      <c r="Q45" s="83">
        <v>0</v>
      </c>
      <c r="R45" s="83">
        <f t="shared" si="1"/>
        <v>11</v>
      </c>
    </row>
    <row r="46" spans="2:18" x14ac:dyDescent="0.2">
      <c r="B46" s="31" t="s">
        <v>328</v>
      </c>
      <c r="C46" s="83">
        <v>6</v>
      </c>
      <c r="D46" s="83">
        <v>1</v>
      </c>
      <c r="E46" s="83">
        <v>28</v>
      </c>
      <c r="F46" s="83">
        <v>4</v>
      </c>
      <c r="G46" s="83">
        <v>5</v>
      </c>
      <c r="H46" s="83">
        <v>10</v>
      </c>
      <c r="I46" s="83">
        <v>1</v>
      </c>
      <c r="J46" s="83">
        <v>2</v>
      </c>
      <c r="K46" s="83">
        <v>5</v>
      </c>
      <c r="L46" s="83">
        <v>3</v>
      </c>
      <c r="M46" s="83">
        <v>2</v>
      </c>
      <c r="N46" s="83">
        <v>3</v>
      </c>
      <c r="O46" s="83">
        <v>2</v>
      </c>
      <c r="P46" s="83">
        <v>1</v>
      </c>
      <c r="Q46" s="83">
        <v>1</v>
      </c>
      <c r="R46" s="83">
        <f t="shared" si="1"/>
        <v>74</v>
      </c>
    </row>
    <row r="47" spans="2:18" x14ac:dyDescent="0.2">
      <c r="B47" s="31" t="s">
        <v>329</v>
      </c>
      <c r="C47" s="83">
        <v>1</v>
      </c>
      <c r="D47" s="83">
        <v>0</v>
      </c>
      <c r="E47" s="83">
        <v>0</v>
      </c>
      <c r="F47" s="83">
        <v>0</v>
      </c>
      <c r="G47" s="83">
        <v>0</v>
      </c>
      <c r="H47" s="83">
        <v>1</v>
      </c>
      <c r="I47" s="83">
        <v>0</v>
      </c>
      <c r="J47" s="83">
        <v>0</v>
      </c>
      <c r="K47" s="83">
        <v>0</v>
      </c>
      <c r="L47" s="83">
        <v>0</v>
      </c>
      <c r="M47" s="83">
        <v>0</v>
      </c>
      <c r="N47" s="83">
        <v>0</v>
      </c>
      <c r="O47" s="83">
        <v>0</v>
      </c>
      <c r="P47" s="83">
        <v>0</v>
      </c>
      <c r="Q47" s="83">
        <v>0</v>
      </c>
      <c r="R47" s="83">
        <f t="shared" si="1"/>
        <v>2</v>
      </c>
    </row>
    <row r="48" spans="2:18" x14ac:dyDescent="0.2">
      <c r="B48" s="31" t="s">
        <v>330</v>
      </c>
      <c r="C48" s="83">
        <v>11</v>
      </c>
      <c r="D48" s="83">
        <v>17</v>
      </c>
      <c r="E48" s="83">
        <v>24</v>
      </c>
      <c r="F48" s="83">
        <v>102</v>
      </c>
      <c r="G48" s="83">
        <v>43</v>
      </c>
      <c r="H48" s="83">
        <v>87</v>
      </c>
      <c r="I48" s="83">
        <v>6</v>
      </c>
      <c r="J48" s="83">
        <v>5</v>
      </c>
      <c r="K48" s="83">
        <v>9</v>
      </c>
      <c r="L48" s="83">
        <v>3</v>
      </c>
      <c r="M48" s="83">
        <v>6</v>
      </c>
      <c r="N48" s="83">
        <v>3</v>
      </c>
      <c r="O48" s="83">
        <v>9</v>
      </c>
      <c r="P48" s="83">
        <v>5</v>
      </c>
      <c r="Q48" s="83">
        <v>15</v>
      </c>
      <c r="R48" s="83">
        <f t="shared" si="1"/>
        <v>345</v>
      </c>
    </row>
    <row r="49" spans="2:18" x14ac:dyDescent="0.2">
      <c r="B49" s="31" t="s">
        <v>331</v>
      </c>
      <c r="C49" s="83">
        <v>0</v>
      </c>
      <c r="D49" s="83">
        <v>0</v>
      </c>
      <c r="E49" s="83">
        <v>1</v>
      </c>
      <c r="F49" s="83">
        <v>1</v>
      </c>
      <c r="G49" s="83">
        <v>0</v>
      </c>
      <c r="H49" s="83">
        <v>1</v>
      </c>
      <c r="I49" s="83">
        <v>0</v>
      </c>
      <c r="J49" s="83">
        <v>1</v>
      </c>
      <c r="K49" s="83">
        <v>3</v>
      </c>
      <c r="L49" s="83">
        <v>2</v>
      </c>
      <c r="M49" s="83">
        <v>1</v>
      </c>
      <c r="N49" s="83">
        <v>0</v>
      </c>
      <c r="O49" s="83">
        <v>0</v>
      </c>
      <c r="P49" s="83">
        <v>2</v>
      </c>
      <c r="Q49" s="83">
        <v>2</v>
      </c>
      <c r="R49" s="83">
        <f t="shared" si="1"/>
        <v>14</v>
      </c>
    </row>
    <row r="50" spans="2:18" x14ac:dyDescent="0.2">
      <c r="B50" s="31" t="s">
        <v>332</v>
      </c>
      <c r="C50" s="83">
        <v>8</v>
      </c>
      <c r="D50" s="83">
        <v>0</v>
      </c>
      <c r="E50" s="83">
        <v>20</v>
      </c>
      <c r="F50" s="83">
        <v>0</v>
      </c>
      <c r="G50" s="83">
        <v>0</v>
      </c>
      <c r="H50" s="83">
        <v>-2</v>
      </c>
      <c r="I50" s="83">
        <v>0</v>
      </c>
      <c r="J50" s="83">
        <v>-1</v>
      </c>
      <c r="K50" s="83">
        <v>1</v>
      </c>
      <c r="L50" s="83">
        <v>0</v>
      </c>
      <c r="M50" s="83">
        <v>0</v>
      </c>
      <c r="N50" s="83">
        <v>3</v>
      </c>
      <c r="O50" s="83">
        <v>1</v>
      </c>
      <c r="P50" s="83">
        <v>11</v>
      </c>
      <c r="Q50" s="83">
        <v>0</v>
      </c>
      <c r="R50" s="83">
        <f t="shared" si="1"/>
        <v>41</v>
      </c>
    </row>
    <row r="51" spans="2:18" x14ac:dyDescent="0.2">
      <c r="B51" s="31" t="s">
        <v>333</v>
      </c>
      <c r="C51" s="83">
        <v>0</v>
      </c>
      <c r="D51" s="83">
        <v>0</v>
      </c>
      <c r="E51" s="83">
        <v>0</v>
      </c>
      <c r="F51" s="83">
        <v>0</v>
      </c>
      <c r="G51" s="83">
        <v>0</v>
      </c>
      <c r="H51" s="83">
        <v>0</v>
      </c>
      <c r="I51" s="83">
        <v>0</v>
      </c>
      <c r="J51" s="83">
        <v>0</v>
      </c>
      <c r="K51" s="83">
        <v>0</v>
      </c>
      <c r="L51" s="83">
        <v>1</v>
      </c>
      <c r="M51" s="83">
        <v>0</v>
      </c>
      <c r="N51" s="83">
        <v>0</v>
      </c>
      <c r="O51" s="83">
        <v>0</v>
      </c>
      <c r="P51" s="83">
        <v>0</v>
      </c>
      <c r="Q51" s="83">
        <v>0</v>
      </c>
      <c r="R51" s="83">
        <f t="shared" si="1"/>
        <v>1</v>
      </c>
    </row>
    <row r="52" spans="2:18" x14ac:dyDescent="0.2">
      <c r="B52" s="31" t="s">
        <v>334</v>
      </c>
      <c r="C52" s="83">
        <v>2</v>
      </c>
      <c r="D52" s="83">
        <v>0</v>
      </c>
      <c r="E52" s="83">
        <v>0</v>
      </c>
      <c r="F52" s="83">
        <v>0</v>
      </c>
      <c r="G52" s="83">
        <v>0</v>
      </c>
      <c r="H52" s="83">
        <v>0</v>
      </c>
      <c r="I52" s="83">
        <v>0</v>
      </c>
      <c r="J52" s="83">
        <v>0</v>
      </c>
      <c r="K52" s="83">
        <v>0</v>
      </c>
      <c r="L52" s="83">
        <v>0</v>
      </c>
      <c r="M52" s="83">
        <v>0</v>
      </c>
      <c r="N52" s="83">
        <v>0</v>
      </c>
      <c r="O52" s="83">
        <v>0</v>
      </c>
      <c r="P52" s="83">
        <v>0</v>
      </c>
      <c r="Q52" s="83">
        <v>0</v>
      </c>
      <c r="R52" s="83">
        <f t="shared" si="1"/>
        <v>2</v>
      </c>
    </row>
    <row r="53" spans="2:18" x14ac:dyDescent="0.2">
      <c r="B53" s="31" t="s">
        <v>335</v>
      </c>
      <c r="C53" s="83">
        <v>0</v>
      </c>
      <c r="D53" s="83">
        <v>0</v>
      </c>
      <c r="E53" s="83">
        <v>0</v>
      </c>
      <c r="F53" s="83">
        <v>3</v>
      </c>
      <c r="G53" s="83">
        <v>1</v>
      </c>
      <c r="H53" s="83">
        <v>1</v>
      </c>
      <c r="I53" s="83">
        <v>0</v>
      </c>
      <c r="J53" s="83">
        <v>0</v>
      </c>
      <c r="K53" s="83">
        <v>0</v>
      </c>
      <c r="L53" s="83">
        <v>0</v>
      </c>
      <c r="M53" s="83">
        <v>0</v>
      </c>
      <c r="N53" s="83">
        <v>0</v>
      </c>
      <c r="O53" s="83">
        <v>1</v>
      </c>
      <c r="P53" s="83">
        <v>0</v>
      </c>
      <c r="Q53" s="83">
        <v>0</v>
      </c>
      <c r="R53" s="83">
        <f t="shared" si="1"/>
        <v>6</v>
      </c>
    </row>
    <row r="54" spans="2:18" x14ac:dyDescent="0.2">
      <c r="B54" s="31" t="s">
        <v>336</v>
      </c>
      <c r="C54" s="83">
        <v>0</v>
      </c>
      <c r="D54" s="83">
        <v>2</v>
      </c>
      <c r="E54" s="83">
        <v>0</v>
      </c>
      <c r="F54" s="83">
        <v>2</v>
      </c>
      <c r="G54" s="83">
        <v>3</v>
      </c>
      <c r="H54" s="83">
        <v>1</v>
      </c>
      <c r="I54" s="83">
        <v>0</v>
      </c>
      <c r="J54" s="83">
        <v>0</v>
      </c>
      <c r="K54" s="83">
        <v>0</v>
      </c>
      <c r="L54" s="83">
        <v>0</v>
      </c>
      <c r="M54" s="83">
        <v>0</v>
      </c>
      <c r="N54" s="83">
        <v>0</v>
      </c>
      <c r="O54" s="83">
        <v>0</v>
      </c>
      <c r="P54" s="83">
        <v>0</v>
      </c>
      <c r="Q54" s="83">
        <v>0</v>
      </c>
      <c r="R54" s="83">
        <f t="shared" si="1"/>
        <v>8</v>
      </c>
    </row>
    <row r="55" spans="2:18" x14ac:dyDescent="0.2">
      <c r="B55" s="31" t="s">
        <v>337</v>
      </c>
      <c r="C55" s="83">
        <v>0</v>
      </c>
      <c r="D55" s="83">
        <v>1</v>
      </c>
      <c r="E55" s="83">
        <v>3</v>
      </c>
      <c r="F55" s="83">
        <v>0</v>
      </c>
      <c r="G55" s="83">
        <v>1</v>
      </c>
      <c r="H55" s="83">
        <v>3</v>
      </c>
      <c r="I55" s="83">
        <v>2</v>
      </c>
      <c r="J55" s="83">
        <v>0</v>
      </c>
      <c r="K55" s="83">
        <v>0</v>
      </c>
      <c r="L55" s="83">
        <v>0</v>
      </c>
      <c r="M55" s="83">
        <v>3</v>
      </c>
      <c r="N55" s="83">
        <v>2</v>
      </c>
      <c r="O55" s="83">
        <v>2</v>
      </c>
      <c r="P55" s="83">
        <v>0</v>
      </c>
      <c r="Q55" s="83">
        <v>0</v>
      </c>
      <c r="R55" s="83">
        <f t="shared" si="1"/>
        <v>17</v>
      </c>
    </row>
    <row r="56" spans="2:18" x14ac:dyDescent="0.2">
      <c r="B56" s="31" t="s">
        <v>338</v>
      </c>
      <c r="C56" s="83">
        <v>1</v>
      </c>
      <c r="D56" s="83">
        <v>5</v>
      </c>
      <c r="E56" s="83">
        <v>15</v>
      </c>
      <c r="F56" s="83">
        <v>3</v>
      </c>
      <c r="G56" s="83">
        <v>3</v>
      </c>
      <c r="H56" s="83">
        <v>8</v>
      </c>
      <c r="I56" s="83">
        <v>0</v>
      </c>
      <c r="J56" s="83">
        <v>2</v>
      </c>
      <c r="K56" s="83">
        <v>0</v>
      </c>
      <c r="L56" s="83">
        <v>0</v>
      </c>
      <c r="M56" s="83">
        <v>0</v>
      </c>
      <c r="N56" s="83">
        <v>2</v>
      </c>
      <c r="O56" s="83">
        <v>1</v>
      </c>
      <c r="P56" s="83">
        <v>1</v>
      </c>
      <c r="Q56" s="83">
        <v>1</v>
      </c>
      <c r="R56" s="83">
        <f t="shared" si="1"/>
        <v>42</v>
      </c>
    </row>
    <row r="57" spans="2:18" x14ac:dyDescent="0.2">
      <c r="B57" s="31" t="s">
        <v>278</v>
      </c>
      <c r="C57" s="83">
        <v>0</v>
      </c>
      <c r="D57" s="83">
        <v>0</v>
      </c>
      <c r="E57" s="83">
        <v>0</v>
      </c>
      <c r="F57" s="83">
        <v>5</v>
      </c>
      <c r="G57" s="83">
        <v>3</v>
      </c>
      <c r="H57" s="83">
        <v>1</v>
      </c>
      <c r="I57" s="83">
        <v>1</v>
      </c>
      <c r="J57" s="83">
        <v>1</v>
      </c>
      <c r="K57" s="83">
        <v>0</v>
      </c>
      <c r="L57" s="83">
        <v>2</v>
      </c>
      <c r="M57" s="83">
        <v>0</v>
      </c>
      <c r="N57" s="83">
        <v>1</v>
      </c>
      <c r="O57" s="83">
        <v>0</v>
      </c>
      <c r="P57" s="83">
        <v>0</v>
      </c>
      <c r="Q57" s="83">
        <v>0</v>
      </c>
      <c r="R57" s="83">
        <f t="shared" si="1"/>
        <v>14</v>
      </c>
    </row>
    <row r="58" spans="2:18" x14ac:dyDescent="0.2">
      <c r="B58" s="31" t="s">
        <v>339</v>
      </c>
      <c r="C58" s="83">
        <v>12</v>
      </c>
      <c r="D58" s="83">
        <v>23</v>
      </c>
      <c r="E58" s="83">
        <v>22</v>
      </c>
      <c r="F58" s="83">
        <v>6</v>
      </c>
      <c r="G58" s="83">
        <v>10</v>
      </c>
      <c r="H58" s="83">
        <v>0</v>
      </c>
      <c r="I58" s="83">
        <v>1</v>
      </c>
      <c r="J58" s="83">
        <v>1</v>
      </c>
      <c r="K58" s="83">
        <v>1</v>
      </c>
      <c r="L58" s="83">
        <v>2</v>
      </c>
      <c r="M58" s="83">
        <v>5</v>
      </c>
      <c r="N58" s="83">
        <v>0</v>
      </c>
      <c r="O58" s="83">
        <v>0</v>
      </c>
      <c r="P58" s="83">
        <v>2</v>
      </c>
      <c r="Q58" s="83">
        <v>11</v>
      </c>
      <c r="R58" s="83">
        <f t="shared" si="1"/>
        <v>96</v>
      </c>
    </row>
    <row r="59" spans="2:18" x14ac:dyDescent="0.2">
      <c r="B59" s="31" t="s">
        <v>340</v>
      </c>
      <c r="C59" s="83">
        <v>0</v>
      </c>
      <c r="D59" s="83">
        <v>0</v>
      </c>
      <c r="E59" s="83">
        <v>0</v>
      </c>
      <c r="F59" s="83">
        <v>0</v>
      </c>
      <c r="G59" s="83">
        <v>0</v>
      </c>
      <c r="H59" s="83">
        <v>0</v>
      </c>
      <c r="I59" s="83">
        <v>0</v>
      </c>
      <c r="J59" s="83">
        <v>0</v>
      </c>
      <c r="K59" s="83">
        <v>0</v>
      </c>
      <c r="L59" s="83">
        <v>0</v>
      </c>
      <c r="M59" s="83">
        <v>0</v>
      </c>
      <c r="N59" s="83">
        <v>0</v>
      </c>
      <c r="O59" s="83">
        <v>0</v>
      </c>
      <c r="P59" s="83">
        <v>0</v>
      </c>
      <c r="Q59" s="83">
        <v>0</v>
      </c>
      <c r="R59" s="83">
        <f t="shared" si="1"/>
        <v>0</v>
      </c>
    </row>
    <row r="60" spans="2:18" x14ac:dyDescent="0.2">
      <c r="B60" s="31" t="s">
        <v>257</v>
      </c>
      <c r="C60" s="83">
        <v>51</v>
      </c>
      <c r="D60" s="83">
        <v>29</v>
      </c>
      <c r="E60" s="83">
        <v>34</v>
      </c>
      <c r="F60" s="83">
        <v>76</v>
      </c>
      <c r="G60" s="83">
        <v>45</v>
      </c>
      <c r="H60" s="83">
        <v>126</v>
      </c>
      <c r="I60" s="83">
        <v>59</v>
      </c>
      <c r="J60" s="83">
        <v>45</v>
      </c>
      <c r="K60" s="83">
        <v>28</v>
      </c>
      <c r="L60" s="83">
        <v>54</v>
      </c>
      <c r="M60" s="83">
        <v>20</v>
      </c>
      <c r="N60" s="83">
        <v>71</v>
      </c>
      <c r="O60" s="83">
        <v>87</v>
      </c>
      <c r="P60" s="83">
        <v>34</v>
      </c>
      <c r="Q60" s="83">
        <v>44</v>
      </c>
      <c r="R60" s="83">
        <f t="shared" si="1"/>
        <v>803</v>
      </c>
    </row>
    <row r="61" spans="2:18" x14ac:dyDescent="0.2">
      <c r="B61" s="32" t="s">
        <v>279</v>
      </c>
      <c r="C61" s="85">
        <f>SUM(C11:C60)</f>
        <v>590</v>
      </c>
      <c r="D61" s="85">
        <f t="shared" ref="D61:Q61" si="2">SUM(D11:D60)</f>
        <v>607</v>
      </c>
      <c r="E61" s="85">
        <f t="shared" si="2"/>
        <v>401</v>
      </c>
      <c r="F61" s="85">
        <f t="shared" si="2"/>
        <v>796</v>
      </c>
      <c r="G61" s="85">
        <f t="shared" si="2"/>
        <v>687</v>
      </c>
      <c r="H61" s="85">
        <f t="shared" si="2"/>
        <v>755</v>
      </c>
      <c r="I61" s="85">
        <f t="shared" si="2"/>
        <v>467</v>
      </c>
      <c r="J61" s="85">
        <f t="shared" si="2"/>
        <v>204</v>
      </c>
      <c r="K61" s="85">
        <f t="shared" si="2"/>
        <v>368</v>
      </c>
      <c r="L61" s="85">
        <f t="shared" si="2"/>
        <v>369</v>
      </c>
      <c r="M61" s="85">
        <f t="shared" si="2"/>
        <v>287</v>
      </c>
      <c r="N61" s="85">
        <f t="shared" si="2"/>
        <v>191</v>
      </c>
      <c r="O61" s="85">
        <f t="shared" si="2"/>
        <v>162</v>
      </c>
      <c r="P61" s="85">
        <f t="shared" si="2"/>
        <v>181</v>
      </c>
      <c r="Q61" s="85">
        <f t="shared" si="2"/>
        <v>234</v>
      </c>
      <c r="R61" s="85">
        <f t="shared" si="1"/>
        <v>6299</v>
      </c>
    </row>
    <row r="62" spans="2:18" x14ac:dyDescent="0.2">
      <c r="B62" s="8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</row>
    <row r="63" spans="2:18" x14ac:dyDescent="0.2">
      <c r="B63" s="128" t="s">
        <v>341</v>
      </c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30"/>
    </row>
    <row r="64" spans="2:18" x14ac:dyDescent="0.2">
      <c r="B64" s="30"/>
      <c r="C64" s="86" t="s">
        <v>229</v>
      </c>
      <c r="D64" s="86" t="s">
        <v>230</v>
      </c>
      <c r="E64" s="86" t="s">
        <v>231</v>
      </c>
      <c r="F64" s="86" t="s">
        <v>232</v>
      </c>
      <c r="G64" s="86" t="s">
        <v>233</v>
      </c>
      <c r="H64" s="86" t="s">
        <v>234</v>
      </c>
      <c r="I64" s="86" t="s">
        <v>235</v>
      </c>
      <c r="J64" s="86" t="s">
        <v>236</v>
      </c>
      <c r="K64" s="86" t="s">
        <v>237</v>
      </c>
      <c r="L64" s="86" t="s">
        <v>238</v>
      </c>
      <c r="M64" s="86" t="s">
        <v>239</v>
      </c>
      <c r="N64" s="86" t="s">
        <v>240</v>
      </c>
      <c r="O64" s="86" t="s">
        <v>241</v>
      </c>
      <c r="P64" s="86" t="s">
        <v>242</v>
      </c>
      <c r="Q64" s="87" t="s">
        <v>246</v>
      </c>
      <c r="R64" s="87" t="s">
        <v>247</v>
      </c>
    </row>
    <row r="65" spans="2:18" x14ac:dyDescent="0.2">
      <c r="B65" s="31" t="s">
        <v>494</v>
      </c>
      <c r="C65" s="83">
        <v>9</v>
      </c>
      <c r="D65" s="83">
        <v>0</v>
      </c>
      <c r="E65" s="83">
        <v>1</v>
      </c>
      <c r="F65" s="83">
        <v>5</v>
      </c>
      <c r="G65" s="83">
        <v>8</v>
      </c>
      <c r="H65" s="83">
        <v>63</v>
      </c>
      <c r="I65" s="83">
        <v>2</v>
      </c>
      <c r="J65" s="83">
        <v>1</v>
      </c>
      <c r="K65" s="83">
        <v>1</v>
      </c>
      <c r="L65" s="83">
        <v>1</v>
      </c>
      <c r="M65" s="83">
        <v>1</v>
      </c>
      <c r="N65" s="83">
        <v>-1</v>
      </c>
      <c r="O65" s="83">
        <v>3</v>
      </c>
      <c r="P65" s="83">
        <v>4</v>
      </c>
      <c r="Q65" s="83">
        <v>4</v>
      </c>
      <c r="R65" s="83">
        <v>102</v>
      </c>
    </row>
    <row r="66" spans="2:18" x14ac:dyDescent="0.2">
      <c r="B66" s="31" t="s">
        <v>495</v>
      </c>
      <c r="C66" s="83">
        <v>94</v>
      </c>
      <c r="D66" s="83">
        <v>126</v>
      </c>
      <c r="E66" s="83">
        <v>157</v>
      </c>
      <c r="F66" s="83">
        <v>67</v>
      </c>
      <c r="G66" s="83">
        <v>88</v>
      </c>
      <c r="H66" s="83">
        <v>80</v>
      </c>
      <c r="I66" s="83">
        <v>51</v>
      </c>
      <c r="J66" s="83">
        <v>34</v>
      </c>
      <c r="K66" s="83">
        <v>42</v>
      </c>
      <c r="L66" s="83">
        <v>34</v>
      </c>
      <c r="M66" s="83">
        <v>15</v>
      </c>
      <c r="N66" s="83">
        <v>114</v>
      </c>
      <c r="O66" s="83">
        <v>55</v>
      </c>
      <c r="P66" s="83">
        <v>25</v>
      </c>
      <c r="Q66" s="83">
        <v>29</v>
      </c>
      <c r="R66" s="83">
        <v>1011</v>
      </c>
    </row>
    <row r="67" spans="2:18" x14ac:dyDescent="0.2">
      <c r="B67" s="31" t="s">
        <v>496</v>
      </c>
      <c r="C67" s="83">
        <v>0</v>
      </c>
      <c r="D67" s="83">
        <v>0</v>
      </c>
      <c r="E67" s="83">
        <v>2</v>
      </c>
      <c r="F67" s="83">
        <v>3</v>
      </c>
      <c r="G67" s="83">
        <v>35</v>
      </c>
      <c r="H67" s="83">
        <v>6</v>
      </c>
      <c r="I67" s="83">
        <v>0</v>
      </c>
      <c r="J67" s="83">
        <v>0</v>
      </c>
      <c r="K67" s="83">
        <v>0</v>
      </c>
      <c r="L67" s="83">
        <v>1</v>
      </c>
      <c r="M67" s="83">
        <v>1</v>
      </c>
      <c r="N67" s="83">
        <v>0</v>
      </c>
      <c r="O67" s="83">
        <v>1</v>
      </c>
      <c r="P67" s="83">
        <v>0</v>
      </c>
      <c r="Q67" s="83">
        <v>0</v>
      </c>
      <c r="R67" s="83">
        <v>49</v>
      </c>
    </row>
    <row r="68" spans="2:18" x14ac:dyDescent="0.2">
      <c r="B68" s="31" t="s">
        <v>497</v>
      </c>
      <c r="C68" s="83">
        <v>2</v>
      </c>
      <c r="D68" s="83">
        <v>1</v>
      </c>
      <c r="E68" s="83">
        <v>0</v>
      </c>
      <c r="F68" s="83">
        <v>0</v>
      </c>
      <c r="G68" s="83">
        <v>4</v>
      </c>
      <c r="H68" s="83">
        <v>1</v>
      </c>
      <c r="I68" s="83">
        <v>2</v>
      </c>
      <c r="J68" s="83">
        <v>2</v>
      </c>
      <c r="K68" s="83">
        <v>0</v>
      </c>
      <c r="L68" s="83">
        <v>0</v>
      </c>
      <c r="M68" s="83">
        <v>1</v>
      </c>
      <c r="N68" s="83">
        <v>1</v>
      </c>
      <c r="O68" s="83">
        <v>12</v>
      </c>
      <c r="P68" s="83">
        <v>0</v>
      </c>
      <c r="Q68" s="83">
        <v>2</v>
      </c>
      <c r="R68" s="83">
        <v>28</v>
      </c>
    </row>
    <row r="69" spans="2:18" x14ac:dyDescent="0.2">
      <c r="B69" s="31" t="s">
        <v>498</v>
      </c>
      <c r="C69" s="83">
        <v>1</v>
      </c>
      <c r="D69" s="83">
        <v>1</v>
      </c>
      <c r="E69" s="83">
        <v>0</v>
      </c>
      <c r="F69" s="83">
        <v>2</v>
      </c>
      <c r="G69" s="83">
        <v>7</v>
      </c>
      <c r="H69" s="83">
        <v>11</v>
      </c>
      <c r="I69" s="83">
        <v>-1</v>
      </c>
      <c r="J69" s="83">
        <v>0</v>
      </c>
      <c r="K69" s="83">
        <v>0</v>
      </c>
      <c r="L69" s="83">
        <v>-1</v>
      </c>
      <c r="M69" s="83">
        <v>3</v>
      </c>
      <c r="N69" s="83">
        <v>1</v>
      </c>
      <c r="O69" s="83">
        <v>2</v>
      </c>
      <c r="P69" s="83">
        <v>3</v>
      </c>
      <c r="Q69" s="83">
        <v>1</v>
      </c>
      <c r="R69" s="83">
        <v>30</v>
      </c>
    </row>
    <row r="70" spans="2:18" x14ac:dyDescent="0.2">
      <c r="B70" s="31" t="s">
        <v>499</v>
      </c>
      <c r="C70" s="83">
        <v>0</v>
      </c>
      <c r="D70" s="83">
        <v>4</v>
      </c>
      <c r="E70" s="83">
        <v>1</v>
      </c>
      <c r="F70" s="83">
        <v>0</v>
      </c>
      <c r="G70" s="83">
        <v>1</v>
      </c>
      <c r="H70" s="83">
        <v>1</v>
      </c>
      <c r="I70" s="83">
        <v>0</v>
      </c>
      <c r="J70" s="83">
        <v>0</v>
      </c>
      <c r="K70" s="83">
        <v>0</v>
      </c>
      <c r="L70" s="83">
        <v>0</v>
      </c>
      <c r="M70" s="83">
        <v>0</v>
      </c>
      <c r="N70" s="83">
        <v>0</v>
      </c>
      <c r="O70" s="83">
        <v>1</v>
      </c>
      <c r="P70" s="83">
        <v>0</v>
      </c>
      <c r="Q70" s="83">
        <v>1</v>
      </c>
      <c r="R70" s="83">
        <v>9</v>
      </c>
    </row>
    <row r="71" spans="2:18" x14ac:dyDescent="0.2">
      <c r="B71" s="31" t="s">
        <v>500</v>
      </c>
      <c r="C71" s="83">
        <v>0</v>
      </c>
      <c r="D71" s="83">
        <v>0</v>
      </c>
      <c r="E71" s="83">
        <v>0</v>
      </c>
      <c r="F71" s="83">
        <v>0</v>
      </c>
      <c r="G71" s="83">
        <v>0</v>
      </c>
      <c r="H71" s="83">
        <v>1</v>
      </c>
      <c r="I71" s="83">
        <v>1</v>
      </c>
      <c r="J71" s="83">
        <v>0</v>
      </c>
      <c r="K71" s="83">
        <v>0</v>
      </c>
      <c r="L71" s="83">
        <v>0</v>
      </c>
      <c r="M71" s="83">
        <v>0</v>
      </c>
      <c r="N71" s="83">
        <v>0</v>
      </c>
      <c r="O71" s="83">
        <v>0</v>
      </c>
      <c r="P71" s="83">
        <v>0</v>
      </c>
      <c r="Q71" s="83">
        <v>0</v>
      </c>
      <c r="R71" s="83">
        <v>2</v>
      </c>
    </row>
    <row r="72" spans="2:18" x14ac:dyDescent="0.2">
      <c r="B72" s="31" t="s">
        <v>501</v>
      </c>
      <c r="C72" s="83">
        <v>5</v>
      </c>
      <c r="D72" s="83">
        <v>11</v>
      </c>
      <c r="E72" s="83">
        <v>14</v>
      </c>
      <c r="F72" s="83">
        <v>9</v>
      </c>
      <c r="G72" s="83">
        <v>2</v>
      </c>
      <c r="H72" s="83">
        <v>4</v>
      </c>
      <c r="I72" s="83">
        <v>2</v>
      </c>
      <c r="J72" s="83">
        <v>7</v>
      </c>
      <c r="K72" s="83">
        <v>5</v>
      </c>
      <c r="L72" s="83">
        <v>0</v>
      </c>
      <c r="M72" s="83">
        <v>6</v>
      </c>
      <c r="N72" s="83">
        <v>4</v>
      </c>
      <c r="O72" s="83">
        <v>2</v>
      </c>
      <c r="P72" s="83">
        <v>2</v>
      </c>
      <c r="Q72" s="83">
        <v>2</v>
      </c>
      <c r="R72" s="83">
        <v>75</v>
      </c>
    </row>
    <row r="73" spans="2:18" x14ac:dyDescent="0.2">
      <c r="B73" s="31" t="s">
        <v>502</v>
      </c>
      <c r="C73" s="83">
        <v>1</v>
      </c>
      <c r="D73" s="83">
        <v>0</v>
      </c>
      <c r="E73" s="83">
        <v>1</v>
      </c>
      <c r="F73" s="83">
        <v>0</v>
      </c>
      <c r="G73" s="83">
        <v>1</v>
      </c>
      <c r="H73" s="83">
        <v>-1</v>
      </c>
      <c r="I73" s="83">
        <v>7</v>
      </c>
      <c r="J73" s="83">
        <v>2</v>
      </c>
      <c r="K73" s="83">
        <v>0</v>
      </c>
      <c r="L73" s="83">
        <v>1</v>
      </c>
      <c r="M73" s="83">
        <v>0</v>
      </c>
      <c r="N73" s="83">
        <v>15</v>
      </c>
      <c r="O73" s="83">
        <v>1</v>
      </c>
      <c r="P73" s="83">
        <v>2</v>
      </c>
      <c r="Q73" s="83">
        <v>0</v>
      </c>
      <c r="R73" s="83">
        <v>30</v>
      </c>
    </row>
    <row r="74" spans="2:18" x14ac:dyDescent="0.2">
      <c r="B74" s="31" t="s">
        <v>503</v>
      </c>
      <c r="C74" s="83">
        <v>0</v>
      </c>
      <c r="D74" s="83">
        <v>27</v>
      </c>
      <c r="E74" s="83">
        <v>40</v>
      </c>
      <c r="F74" s="83">
        <v>14</v>
      </c>
      <c r="G74" s="83">
        <v>1</v>
      </c>
      <c r="H74" s="83">
        <v>15</v>
      </c>
      <c r="I74" s="83">
        <v>5</v>
      </c>
      <c r="J74" s="83">
        <v>1</v>
      </c>
      <c r="K74" s="83">
        <v>2</v>
      </c>
      <c r="L74" s="83">
        <v>3</v>
      </c>
      <c r="M74" s="83">
        <v>1</v>
      </c>
      <c r="N74" s="83">
        <v>-21</v>
      </c>
      <c r="O74" s="83">
        <v>30</v>
      </c>
      <c r="P74" s="83">
        <v>5</v>
      </c>
      <c r="Q74" s="83">
        <v>2</v>
      </c>
      <c r="R74" s="83">
        <v>125</v>
      </c>
    </row>
    <row r="75" spans="2:18" x14ac:dyDescent="0.2">
      <c r="B75" s="31" t="s">
        <v>504</v>
      </c>
      <c r="C75" s="83">
        <v>0</v>
      </c>
      <c r="D75" s="83">
        <v>0</v>
      </c>
      <c r="E75" s="83">
        <v>0</v>
      </c>
      <c r="F75" s="83">
        <v>0</v>
      </c>
      <c r="G75" s="83">
        <v>0</v>
      </c>
      <c r="H75" s="83">
        <v>1</v>
      </c>
      <c r="I75" s="83">
        <v>0</v>
      </c>
      <c r="J75" s="83">
        <v>0</v>
      </c>
      <c r="K75" s="83">
        <v>0</v>
      </c>
      <c r="L75" s="83">
        <v>0</v>
      </c>
      <c r="M75" s="83">
        <v>0</v>
      </c>
      <c r="N75" s="83">
        <v>0</v>
      </c>
      <c r="O75" s="83">
        <v>0</v>
      </c>
      <c r="P75" s="83">
        <v>0</v>
      </c>
      <c r="Q75" s="83">
        <v>1</v>
      </c>
      <c r="R75" s="83">
        <v>2</v>
      </c>
    </row>
    <row r="76" spans="2:18" x14ac:dyDescent="0.2">
      <c r="B76" s="31" t="s">
        <v>505</v>
      </c>
      <c r="C76" s="83">
        <v>0</v>
      </c>
      <c r="D76" s="83">
        <v>0</v>
      </c>
      <c r="E76" s="83">
        <v>0</v>
      </c>
      <c r="F76" s="83">
        <v>0</v>
      </c>
      <c r="G76" s="83">
        <v>0</v>
      </c>
      <c r="H76" s="83">
        <v>0</v>
      </c>
      <c r="I76" s="83">
        <v>1</v>
      </c>
      <c r="J76" s="83">
        <v>0</v>
      </c>
      <c r="K76" s="83">
        <v>0</v>
      </c>
      <c r="L76" s="83">
        <v>0</v>
      </c>
      <c r="M76" s="83">
        <v>0</v>
      </c>
      <c r="N76" s="83">
        <v>0</v>
      </c>
      <c r="O76" s="83">
        <v>0</v>
      </c>
      <c r="P76" s="83">
        <v>2</v>
      </c>
      <c r="Q76" s="83">
        <v>0</v>
      </c>
      <c r="R76" s="83">
        <v>3</v>
      </c>
    </row>
    <row r="77" spans="2:18" x14ac:dyDescent="0.2">
      <c r="B77" s="31" t="s">
        <v>506</v>
      </c>
      <c r="C77" s="83">
        <v>11</v>
      </c>
      <c r="D77" s="83">
        <v>67</v>
      </c>
      <c r="E77" s="83">
        <v>13</v>
      </c>
      <c r="F77" s="83">
        <v>9</v>
      </c>
      <c r="G77" s="83">
        <v>4</v>
      </c>
      <c r="H77" s="83">
        <v>3</v>
      </c>
      <c r="I77" s="83">
        <v>3</v>
      </c>
      <c r="J77" s="83">
        <v>5</v>
      </c>
      <c r="K77" s="83">
        <v>9</v>
      </c>
      <c r="L77" s="83">
        <v>3</v>
      </c>
      <c r="M77" s="83">
        <v>0</v>
      </c>
      <c r="N77" s="83">
        <v>3</v>
      </c>
      <c r="O77" s="83">
        <v>6</v>
      </c>
      <c r="P77" s="83">
        <v>2</v>
      </c>
      <c r="Q77" s="83">
        <v>1</v>
      </c>
      <c r="R77" s="83">
        <v>139</v>
      </c>
    </row>
    <row r="78" spans="2:18" x14ac:dyDescent="0.2">
      <c r="B78" s="31" t="s">
        <v>507</v>
      </c>
      <c r="C78" s="83">
        <v>3</v>
      </c>
      <c r="D78" s="83">
        <v>5</v>
      </c>
      <c r="E78" s="83">
        <v>3</v>
      </c>
      <c r="F78" s="83">
        <v>2</v>
      </c>
      <c r="G78" s="83">
        <v>25</v>
      </c>
      <c r="H78" s="83">
        <v>29</v>
      </c>
      <c r="I78" s="83">
        <v>8</v>
      </c>
      <c r="J78" s="83">
        <v>0</v>
      </c>
      <c r="K78" s="83">
        <v>6</v>
      </c>
      <c r="L78" s="83">
        <v>7</v>
      </c>
      <c r="M78" s="83">
        <v>6</v>
      </c>
      <c r="N78" s="83">
        <v>1</v>
      </c>
      <c r="O78" s="83">
        <v>2</v>
      </c>
      <c r="P78" s="83">
        <v>2</v>
      </c>
      <c r="Q78" s="83">
        <v>0</v>
      </c>
      <c r="R78" s="83">
        <v>99</v>
      </c>
    </row>
    <row r="79" spans="2:18" x14ac:dyDescent="0.2">
      <c r="B79" s="31" t="s">
        <v>508</v>
      </c>
      <c r="C79" s="83">
        <v>1</v>
      </c>
      <c r="D79" s="83">
        <v>15</v>
      </c>
      <c r="E79" s="83">
        <v>6</v>
      </c>
      <c r="F79" s="83">
        <v>3</v>
      </c>
      <c r="G79" s="83">
        <v>9</v>
      </c>
      <c r="H79" s="83">
        <v>13</v>
      </c>
      <c r="I79" s="83">
        <v>2</v>
      </c>
      <c r="J79" s="83">
        <v>-1</v>
      </c>
      <c r="K79" s="83">
        <v>3</v>
      </c>
      <c r="L79" s="83">
        <v>1</v>
      </c>
      <c r="M79" s="83">
        <v>6</v>
      </c>
      <c r="N79" s="83">
        <v>3</v>
      </c>
      <c r="O79" s="83">
        <v>4</v>
      </c>
      <c r="P79" s="83">
        <v>3</v>
      </c>
      <c r="Q79" s="83">
        <v>4</v>
      </c>
      <c r="R79" s="83">
        <v>72</v>
      </c>
    </row>
    <row r="80" spans="2:18" x14ac:dyDescent="0.2">
      <c r="B80" s="31" t="s">
        <v>509</v>
      </c>
      <c r="C80" s="83">
        <v>63</v>
      </c>
      <c r="D80" s="83">
        <v>44</v>
      </c>
      <c r="E80" s="83">
        <v>14</v>
      </c>
      <c r="F80" s="83">
        <v>13</v>
      </c>
      <c r="G80" s="83">
        <v>1</v>
      </c>
      <c r="H80" s="83">
        <v>7</v>
      </c>
      <c r="I80" s="83">
        <v>5</v>
      </c>
      <c r="J80" s="83">
        <v>18</v>
      </c>
      <c r="K80" s="83">
        <v>9</v>
      </c>
      <c r="L80" s="83">
        <v>4</v>
      </c>
      <c r="M80" s="83">
        <v>3</v>
      </c>
      <c r="N80" s="83">
        <v>3</v>
      </c>
      <c r="O80" s="83">
        <v>5</v>
      </c>
      <c r="P80" s="83">
        <v>1</v>
      </c>
      <c r="Q80" s="83">
        <v>4</v>
      </c>
      <c r="R80" s="83">
        <v>194</v>
      </c>
    </row>
    <row r="81" spans="2:18" x14ac:dyDescent="0.2">
      <c r="B81" s="31" t="s">
        <v>510</v>
      </c>
      <c r="C81" s="83">
        <v>57</v>
      </c>
      <c r="D81" s="83">
        <v>3</v>
      </c>
      <c r="E81" s="83">
        <v>3</v>
      </c>
      <c r="F81" s="83">
        <v>28</v>
      </c>
      <c r="G81" s="83">
        <v>17</v>
      </c>
      <c r="H81" s="83">
        <v>28</v>
      </c>
      <c r="I81" s="83">
        <v>7</v>
      </c>
      <c r="J81" s="83">
        <v>0</v>
      </c>
      <c r="K81" s="83">
        <v>3</v>
      </c>
      <c r="L81" s="83">
        <v>12</v>
      </c>
      <c r="M81" s="83">
        <v>5</v>
      </c>
      <c r="N81" s="83">
        <v>7</v>
      </c>
      <c r="O81" s="83">
        <v>45</v>
      </c>
      <c r="P81" s="83">
        <v>4</v>
      </c>
      <c r="Q81" s="83">
        <v>4</v>
      </c>
      <c r="R81" s="83">
        <v>223</v>
      </c>
    </row>
    <row r="82" spans="2:18" x14ac:dyDescent="0.2">
      <c r="B82" s="31" t="s">
        <v>511</v>
      </c>
      <c r="C82" s="83">
        <v>129</v>
      </c>
      <c r="D82" s="83">
        <v>169</v>
      </c>
      <c r="E82" s="83">
        <v>169</v>
      </c>
      <c r="F82" s="83">
        <v>223</v>
      </c>
      <c r="G82" s="83">
        <v>165</v>
      </c>
      <c r="H82" s="83">
        <v>258</v>
      </c>
      <c r="I82" s="83">
        <v>58</v>
      </c>
      <c r="J82" s="83">
        <v>40</v>
      </c>
      <c r="K82" s="83">
        <v>32</v>
      </c>
      <c r="L82" s="83">
        <v>22</v>
      </c>
      <c r="M82" s="83">
        <v>22</v>
      </c>
      <c r="N82" s="83">
        <v>61</v>
      </c>
      <c r="O82" s="83">
        <v>117</v>
      </c>
      <c r="P82" s="83">
        <v>67</v>
      </c>
      <c r="Q82" s="83">
        <v>35</v>
      </c>
      <c r="R82" s="83">
        <v>1567</v>
      </c>
    </row>
    <row r="83" spans="2:18" x14ac:dyDescent="0.2">
      <c r="B83" s="31" t="s">
        <v>512</v>
      </c>
      <c r="C83" s="83">
        <v>23</v>
      </c>
      <c r="D83" s="83">
        <v>2</v>
      </c>
      <c r="E83" s="83">
        <v>3</v>
      </c>
      <c r="F83" s="83">
        <v>22</v>
      </c>
      <c r="G83" s="83">
        <v>15</v>
      </c>
      <c r="H83" s="83">
        <v>8</v>
      </c>
      <c r="I83" s="83">
        <v>3</v>
      </c>
      <c r="J83" s="83">
        <v>8</v>
      </c>
      <c r="K83" s="83">
        <v>2</v>
      </c>
      <c r="L83" s="83">
        <v>6</v>
      </c>
      <c r="M83" s="83">
        <v>8</v>
      </c>
      <c r="N83" s="83">
        <v>14</v>
      </c>
      <c r="O83" s="83">
        <v>7</v>
      </c>
      <c r="P83" s="83">
        <v>4</v>
      </c>
      <c r="Q83" s="83">
        <v>7</v>
      </c>
      <c r="R83" s="83">
        <v>132</v>
      </c>
    </row>
    <row r="84" spans="2:18" x14ac:dyDescent="0.2">
      <c r="B84" s="31" t="s">
        <v>513</v>
      </c>
      <c r="C84" s="83">
        <v>-1</v>
      </c>
      <c r="D84" s="83">
        <v>2</v>
      </c>
      <c r="E84" s="83">
        <v>1</v>
      </c>
      <c r="F84" s="83">
        <v>2</v>
      </c>
      <c r="G84" s="83">
        <v>0</v>
      </c>
      <c r="H84" s="83">
        <v>1</v>
      </c>
      <c r="I84" s="83">
        <v>2</v>
      </c>
      <c r="J84" s="83">
        <v>0</v>
      </c>
      <c r="K84" s="83">
        <v>1</v>
      </c>
      <c r="L84" s="83">
        <v>1</v>
      </c>
      <c r="M84" s="83">
        <v>0</v>
      </c>
      <c r="N84" s="83">
        <v>0</v>
      </c>
      <c r="O84" s="83">
        <v>13</v>
      </c>
      <c r="P84" s="83">
        <v>0</v>
      </c>
      <c r="Q84" s="83">
        <v>4</v>
      </c>
      <c r="R84" s="83">
        <v>26</v>
      </c>
    </row>
    <row r="85" spans="2:18" x14ac:dyDescent="0.2">
      <c r="B85" s="31" t="s">
        <v>514</v>
      </c>
      <c r="C85" s="83">
        <v>7</v>
      </c>
      <c r="D85" s="83">
        <v>2</v>
      </c>
      <c r="E85" s="83">
        <v>19</v>
      </c>
      <c r="F85" s="83">
        <v>29</v>
      </c>
      <c r="G85" s="83">
        <v>4</v>
      </c>
      <c r="H85" s="83">
        <v>4</v>
      </c>
      <c r="I85" s="83">
        <v>1</v>
      </c>
      <c r="J85" s="83">
        <v>1</v>
      </c>
      <c r="K85" s="83">
        <v>4</v>
      </c>
      <c r="L85" s="83">
        <v>0</v>
      </c>
      <c r="M85" s="83">
        <v>5</v>
      </c>
      <c r="N85" s="83">
        <v>1</v>
      </c>
      <c r="O85" s="83">
        <v>1</v>
      </c>
      <c r="P85" s="83">
        <v>3</v>
      </c>
      <c r="Q85" s="83">
        <v>1</v>
      </c>
      <c r="R85" s="83">
        <v>82</v>
      </c>
    </row>
    <row r="86" spans="2:18" x14ac:dyDescent="0.2">
      <c r="B86" s="31" t="s">
        <v>515</v>
      </c>
      <c r="C86" s="83">
        <v>0</v>
      </c>
      <c r="D86" s="83">
        <v>7</v>
      </c>
      <c r="E86" s="83">
        <v>8</v>
      </c>
      <c r="F86" s="83">
        <v>7</v>
      </c>
      <c r="G86" s="83">
        <v>0</v>
      </c>
      <c r="H86" s="83">
        <v>0</v>
      </c>
      <c r="I86" s="83">
        <v>0</v>
      </c>
      <c r="J86" s="83">
        <v>0</v>
      </c>
      <c r="K86" s="83">
        <v>0</v>
      </c>
      <c r="L86" s="83">
        <v>0</v>
      </c>
      <c r="M86" s="83">
        <v>0</v>
      </c>
      <c r="N86" s="83">
        <v>2</v>
      </c>
      <c r="O86" s="83">
        <v>0</v>
      </c>
      <c r="P86" s="83">
        <v>0</v>
      </c>
      <c r="Q86" s="83">
        <v>0</v>
      </c>
      <c r="R86" s="83">
        <v>24</v>
      </c>
    </row>
    <row r="87" spans="2:18" x14ac:dyDescent="0.2">
      <c r="B87" s="31" t="s">
        <v>516</v>
      </c>
      <c r="C87" s="83">
        <v>0</v>
      </c>
      <c r="D87" s="83">
        <v>0</v>
      </c>
      <c r="E87" s="83">
        <v>2</v>
      </c>
      <c r="F87" s="83">
        <v>0</v>
      </c>
      <c r="G87" s="83">
        <v>0</v>
      </c>
      <c r="H87" s="83">
        <v>0</v>
      </c>
      <c r="I87" s="83">
        <v>0</v>
      </c>
      <c r="J87" s="83">
        <v>0</v>
      </c>
      <c r="K87" s="83">
        <v>0</v>
      </c>
      <c r="L87" s="83">
        <v>0</v>
      </c>
      <c r="M87" s="83">
        <v>0</v>
      </c>
      <c r="N87" s="83">
        <v>0</v>
      </c>
      <c r="O87" s="83">
        <v>0</v>
      </c>
      <c r="P87" s="83">
        <v>0</v>
      </c>
      <c r="Q87" s="83">
        <v>0</v>
      </c>
      <c r="R87" s="83">
        <v>2</v>
      </c>
    </row>
    <row r="88" spans="2:18" x14ac:dyDescent="0.2">
      <c r="B88" s="31" t="s">
        <v>517</v>
      </c>
      <c r="C88" s="83">
        <v>0</v>
      </c>
      <c r="D88" s="83">
        <v>0</v>
      </c>
      <c r="E88" s="83">
        <v>0</v>
      </c>
      <c r="F88" s="83">
        <v>0</v>
      </c>
      <c r="G88" s="83">
        <v>0</v>
      </c>
      <c r="H88" s="83">
        <v>0</v>
      </c>
      <c r="I88" s="83">
        <v>0</v>
      </c>
      <c r="J88" s="83">
        <v>0</v>
      </c>
      <c r="K88" s="83">
        <v>0</v>
      </c>
      <c r="L88" s="83">
        <v>0</v>
      </c>
      <c r="M88" s="83">
        <v>0</v>
      </c>
      <c r="N88" s="83">
        <v>0</v>
      </c>
      <c r="O88" s="83">
        <v>0</v>
      </c>
      <c r="P88" s="83">
        <v>0</v>
      </c>
      <c r="Q88" s="83">
        <v>2</v>
      </c>
      <c r="R88" s="83">
        <v>2</v>
      </c>
    </row>
    <row r="89" spans="2:18" x14ac:dyDescent="0.2">
      <c r="B89" s="31" t="s">
        <v>518</v>
      </c>
      <c r="C89" s="83">
        <v>1</v>
      </c>
      <c r="D89" s="83">
        <v>0</v>
      </c>
      <c r="E89" s="83">
        <v>2</v>
      </c>
      <c r="F89" s="83">
        <v>1</v>
      </c>
      <c r="G89" s="83">
        <v>0</v>
      </c>
      <c r="H89" s="83">
        <v>1</v>
      </c>
      <c r="I89" s="83">
        <v>-1</v>
      </c>
      <c r="J89" s="83">
        <v>0</v>
      </c>
      <c r="K89" s="83">
        <v>1</v>
      </c>
      <c r="L89" s="83">
        <v>0</v>
      </c>
      <c r="M89" s="83">
        <v>1</v>
      </c>
      <c r="N89" s="83">
        <v>0</v>
      </c>
      <c r="O89" s="83">
        <v>0</v>
      </c>
      <c r="P89" s="83">
        <v>0</v>
      </c>
      <c r="Q89" s="83">
        <v>2</v>
      </c>
      <c r="R89" s="83">
        <v>8</v>
      </c>
    </row>
    <row r="90" spans="2:18" x14ac:dyDescent="0.2">
      <c r="B90" s="31" t="s">
        <v>519</v>
      </c>
      <c r="C90" s="83">
        <v>6</v>
      </c>
      <c r="D90" s="83">
        <v>1</v>
      </c>
      <c r="E90" s="83">
        <v>0</v>
      </c>
      <c r="F90" s="83">
        <v>2</v>
      </c>
      <c r="G90" s="83">
        <v>17</v>
      </c>
      <c r="H90" s="83">
        <v>5</v>
      </c>
      <c r="I90" s="83">
        <v>1</v>
      </c>
      <c r="J90" s="83">
        <v>0</v>
      </c>
      <c r="K90" s="83">
        <v>1</v>
      </c>
      <c r="L90" s="83">
        <v>0</v>
      </c>
      <c r="M90" s="83">
        <v>0</v>
      </c>
      <c r="N90" s="83">
        <v>0</v>
      </c>
      <c r="O90" s="83">
        <v>7</v>
      </c>
      <c r="P90" s="83">
        <v>1</v>
      </c>
      <c r="Q90" s="83">
        <v>0</v>
      </c>
      <c r="R90" s="83">
        <v>41</v>
      </c>
    </row>
    <row r="91" spans="2:18" x14ac:dyDescent="0.2">
      <c r="B91" s="31" t="s">
        <v>520</v>
      </c>
      <c r="C91" s="83">
        <v>0</v>
      </c>
      <c r="D91" s="83">
        <v>0</v>
      </c>
      <c r="E91" s="83">
        <v>0</v>
      </c>
      <c r="F91" s="83">
        <v>0</v>
      </c>
      <c r="G91" s="83">
        <v>0</v>
      </c>
      <c r="H91" s="83">
        <v>1</v>
      </c>
      <c r="I91" s="83">
        <v>0</v>
      </c>
      <c r="J91" s="83">
        <v>0</v>
      </c>
      <c r="K91" s="83">
        <v>0</v>
      </c>
      <c r="L91" s="83">
        <v>0</v>
      </c>
      <c r="M91" s="83">
        <v>0</v>
      </c>
      <c r="N91" s="83">
        <v>0</v>
      </c>
      <c r="O91" s="83">
        <v>0</v>
      </c>
      <c r="P91" s="83">
        <v>0</v>
      </c>
      <c r="Q91" s="83">
        <v>0</v>
      </c>
      <c r="R91" s="83">
        <v>1</v>
      </c>
    </row>
    <row r="92" spans="2:18" x14ac:dyDescent="0.2">
      <c r="B92" s="31" t="s">
        <v>521</v>
      </c>
      <c r="C92" s="83">
        <v>0</v>
      </c>
      <c r="D92" s="83">
        <v>11</v>
      </c>
      <c r="E92" s="83">
        <v>3</v>
      </c>
      <c r="F92" s="83">
        <v>13</v>
      </c>
      <c r="G92" s="83">
        <v>3</v>
      </c>
      <c r="H92" s="83">
        <v>3</v>
      </c>
      <c r="I92" s="83">
        <v>5</v>
      </c>
      <c r="J92" s="83">
        <v>0</v>
      </c>
      <c r="K92" s="83">
        <v>2</v>
      </c>
      <c r="L92" s="83">
        <v>3</v>
      </c>
      <c r="M92" s="83">
        <v>6</v>
      </c>
      <c r="N92" s="83">
        <v>1</v>
      </c>
      <c r="O92" s="83">
        <v>-1</v>
      </c>
      <c r="P92" s="83">
        <v>1</v>
      </c>
      <c r="Q92" s="83">
        <v>1</v>
      </c>
      <c r="R92" s="83">
        <v>51</v>
      </c>
    </row>
    <row r="93" spans="2:18" x14ac:dyDescent="0.2">
      <c r="B93" s="31" t="s">
        <v>522</v>
      </c>
      <c r="C93" s="83">
        <v>43</v>
      </c>
      <c r="D93" s="83">
        <v>27</v>
      </c>
      <c r="E93" s="83">
        <v>41</v>
      </c>
      <c r="F93" s="83">
        <v>48</v>
      </c>
      <c r="G93" s="83">
        <v>60</v>
      </c>
      <c r="H93" s="83">
        <v>89</v>
      </c>
      <c r="I93" s="83">
        <v>4</v>
      </c>
      <c r="J93" s="83">
        <v>20</v>
      </c>
      <c r="K93" s="83">
        <v>25</v>
      </c>
      <c r="L93" s="83">
        <v>34</v>
      </c>
      <c r="M93" s="83">
        <v>12</v>
      </c>
      <c r="N93" s="83">
        <v>24</v>
      </c>
      <c r="O93" s="83">
        <v>7</v>
      </c>
      <c r="P93" s="83">
        <v>41</v>
      </c>
      <c r="Q93" s="83">
        <v>143</v>
      </c>
      <c r="R93" s="83">
        <v>618</v>
      </c>
    </row>
    <row r="94" spans="2:18" x14ac:dyDescent="0.2">
      <c r="B94" s="31" t="s">
        <v>523</v>
      </c>
      <c r="C94" s="83">
        <v>86</v>
      </c>
      <c r="D94" s="83">
        <v>71</v>
      </c>
      <c r="E94" s="83">
        <v>10</v>
      </c>
      <c r="F94" s="83">
        <v>12</v>
      </c>
      <c r="G94" s="83">
        <v>6</v>
      </c>
      <c r="H94" s="83">
        <v>4</v>
      </c>
      <c r="I94" s="83">
        <v>1</v>
      </c>
      <c r="J94" s="83">
        <v>3</v>
      </c>
      <c r="K94" s="83">
        <v>0</v>
      </c>
      <c r="L94" s="83">
        <v>0</v>
      </c>
      <c r="M94" s="83">
        <v>0</v>
      </c>
      <c r="N94" s="83">
        <v>0</v>
      </c>
      <c r="O94" s="83">
        <v>5</v>
      </c>
      <c r="P94" s="83">
        <v>-1</v>
      </c>
      <c r="Q94" s="83">
        <v>0</v>
      </c>
      <c r="R94" s="83">
        <v>197</v>
      </c>
    </row>
    <row r="95" spans="2:18" x14ac:dyDescent="0.2">
      <c r="B95" s="31" t="s">
        <v>524</v>
      </c>
      <c r="C95" s="83">
        <v>112</v>
      </c>
      <c r="D95" s="83">
        <v>115</v>
      </c>
      <c r="E95" s="83">
        <v>78</v>
      </c>
      <c r="F95" s="83">
        <v>192</v>
      </c>
      <c r="G95" s="83">
        <v>169</v>
      </c>
      <c r="H95" s="83">
        <v>124</v>
      </c>
      <c r="I95" s="83">
        <v>95</v>
      </c>
      <c r="J95" s="83">
        <v>68</v>
      </c>
      <c r="K95" s="83">
        <v>82</v>
      </c>
      <c r="L95" s="83">
        <v>54</v>
      </c>
      <c r="M95" s="83">
        <v>66</v>
      </c>
      <c r="N95" s="83">
        <v>61</v>
      </c>
      <c r="O95" s="83">
        <v>139</v>
      </c>
      <c r="P95" s="83">
        <v>74</v>
      </c>
      <c r="Q95" s="83">
        <v>58</v>
      </c>
      <c r="R95" s="83">
        <v>1487</v>
      </c>
    </row>
    <row r="96" spans="2:18" x14ac:dyDescent="0.2">
      <c r="B96" s="31" t="s">
        <v>525</v>
      </c>
      <c r="C96" s="83">
        <v>3</v>
      </c>
      <c r="D96" s="83">
        <v>1</v>
      </c>
      <c r="E96" s="83">
        <v>5</v>
      </c>
      <c r="F96" s="83">
        <v>26</v>
      </c>
      <c r="G96" s="83">
        <v>29</v>
      </c>
      <c r="H96" s="83">
        <v>20</v>
      </c>
      <c r="I96" s="83">
        <v>20</v>
      </c>
      <c r="J96" s="83">
        <v>3</v>
      </c>
      <c r="K96" s="83">
        <v>9</v>
      </c>
      <c r="L96" s="83">
        <v>3</v>
      </c>
      <c r="M96" s="83">
        <v>3</v>
      </c>
      <c r="N96" s="83">
        <v>5</v>
      </c>
      <c r="O96" s="83">
        <v>0</v>
      </c>
      <c r="P96" s="83">
        <v>6</v>
      </c>
      <c r="Q96" s="83">
        <v>0</v>
      </c>
      <c r="R96" s="83">
        <v>133</v>
      </c>
    </row>
    <row r="97" spans="2:18" x14ac:dyDescent="0.2">
      <c r="B97" s="31" t="s">
        <v>526</v>
      </c>
      <c r="C97" s="83">
        <v>41</v>
      </c>
      <c r="D97" s="83">
        <v>21</v>
      </c>
      <c r="E97" s="83">
        <v>39</v>
      </c>
      <c r="F97" s="83">
        <v>49</v>
      </c>
      <c r="G97" s="83">
        <v>95</v>
      </c>
      <c r="H97" s="83">
        <v>141</v>
      </c>
      <c r="I97" s="83">
        <v>24</v>
      </c>
      <c r="J97" s="83">
        <v>23</v>
      </c>
      <c r="K97" s="83">
        <v>55</v>
      </c>
      <c r="L97" s="83">
        <v>21</v>
      </c>
      <c r="M97" s="83">
        <v>149</v>
      </c>
      <c r="N97" s="83">
        <v>32</v>
      </c>
      <c r="O97" s="83">
        <v>91</v>
      </c>
      <c r="P97" s="83">
        <v>39</v>
      </c>
      <c r="Q97" s="83">
        <v>105</v>
      </c>
      <c r="R97" s="83">
        <v>925</v>
      </c>
    </row>
    <row r="98" spans="2:18" x14ac:dyDescent="0.2">
      <c r="B98" s="32" t="s">
        <v>282</v>
      </c>
      <c r="C98" s="85">
        <f>SUM(C65:C97)</f>
        <v>697</v>
      </c>
      <c r="D98" s="85">
        <f t="shared" ref="D98:R98" si="3">SUM(D65:D97)</f>
        <v>733</v>
      </c>
      <c r="E98" s="85">
        <f t="shared" si="3"/>
        <v>635</v>
      </c>
      <c r="F98" s="85">
        <f t="shared" si="3"/>
        <v>781</v>
      </c>
      <c r="G98" s="85">
        <f t="shared" si="3"/>
        <v>766</v>
      </c>
      <c r="H98" s="85">
        <f t="shared" si="3"/>
        <v>921</v>
      </c>
      <c r="I98" s="85">
        <f t="shared" si="3"/>
        <v>308</v>
      </c>
      <c r="J98" s="85">
        <f t="shared" si="3"/>
        <v>235</v>
      </c>
      <c r="K98" s="85">
        <f t="shared" si="3"/>
        <v>294</v>
      </c>
      <c r="L98" s="85">
        <f t="shared" si="3"/>
        <v>210</v>
      </c>
      <c r="M98" s="85">
        <f t="shared" si="3"/>
        <v>320</v>
      </c>
      <c r="N98" s="85">
        <f t="shared" si="3"/>
        <v>331</v>
      </c>
      <c r="O98" s="85">
        <f t="shared" si="3"/>
        <v>555</v>
      </c>
      <c r="P98" s="85">
        <f t="shared" si="3"/>
        <v>290</v>
      </c>
      <c r="Q98" s="85">
        <f t="shared" si="3"/>
        <v>413</v>
      </c>
      <c r="R98" s="85">
        <f t="shared" si="3"/>
        <v>7489</v>
      </c>
    </row>
    <row r="99" spans="2:18" x14ac:dyDescent="0.2">
      <c r="B99" s="8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</row>
    <row r="100" spans="2:18" x14ac:dyDescent="0.2">
      <c r="B100" s="128" t="s">
        <v>343</v>
      </c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30"/>
    </row>
    <row r="101" spans="2:18" x14ac:dyDescent="0.2">
      <c r="B101" s="30"/>
      <c r="C101" s="86" t="s">
        <v>229</v>
      </c>
      <c r="D101" s="86" t="s">
        <v>230</v>
      </c>
      <c r="E101" s="86" t="s">
        <v>231</v>
      </c>
      <c r="F101" s="86" t="s">
        <v>232</v>
      </c>
      <c r="G101" s="86" t="s">
        <v>233</v>
      </c>
      <c r="H101" s="86" t="s">
        <v>234</v>
      </c>
      <c r="I101" s="86" t="s">
        <v>235</v>
      </c>
      <c r="J101" s="86" t="s">
        <v>236</v>
      </c>
      <c r="K101" s="86" t="s">
        <v>237</v>
      </c>
      <c r="L101" s="86" t="s">
        <v>238</v>
      </c>
      <c r="M101" s="86" t="s">
        <v>239</v>
      </c>
      <c r="N101" s="86" t="s">
        <v>240</v>
      </c>
      <c r="O101" s="86" t="s">
        <v>241</v>
      </c>
      <c r="P101" s="86" t="s">
        <v>242</v>
      </c>
      <c r="Q101" s="87" t="s">
        <v>246</v>
      </c>
      <c r="R101" s="87" t="s">
        <v>247</v>
      </c>
    </row>
    <row r="102" spans="2:18" x14ac:dyDescent="0.2">
      <c r="B102" s="31" t="s">
        <v>344</v>
      </c>
      <c r="C102" s="83">
        <v>0</v>
      </c>
      <c r="D102" s="83">
        <v>0</v>
      </c>
      <c r="E102" s="83">
        <v>-1</v>
      </c>
      <c r="F102" s="83">
        <v>0</v>
      </c>
      <c r="G102" s="83">
        <v>0</v>
      </c>
      <c r="H102" s="83">
        <v>0</v>
      </c>
      <c r="I102" s="83">
        <v>0</v>
      </c>
      <c r="J102" s="83">
        <v>0</v>
      </c>
      <c r="K102" s="83">
        <v>1</v>
      </c>
      <c r="L102" s="83">
        <v>0</v>
      </c>
      <c r="M102" s="83">
        <v>0</v>
      </c>
      <c r="N102" s="83">
        <v>0</v>
      </c>
      <c r="O102" s="83">
        <v>3</v>
      </c>
      <c r="P102" s="83">
        <v>0</v>
      </c>
      <c r="Q102" s="83">
        <v>0</v>
      </c>
      <c r="R102" s="83">
        <f>SUM(C102:Q102)</f>
        <v>3</v>
      </c>
    </row>
    <row r="103" spans="2:18" x14ac:dyDescent="0.2">
      <c r="B103" s="31" t="s">
        <v>345</v>
      </c>
      <c r="C103" s="83">
        <v>0</v>
      </c>
      <c r="D103" s="83">
        <v>0</v>
      </c>
      <c r="E103" s="83">
        <v>1</v>
      </c>
      <c r="F103" s="83">
        <v>1</v>
      </c>
      <c r="G103" s="83">
        <v>0</v>
      </c>
      <c r="H103" s="83">
        <v>6</v>
      </c>
      <c r="I103" s="83">
        <v>0</v>
      </c>
      <c r="J103" s="83">
        <v>1</v>
      </c>
      <c r="K103" s="83">
        <v>2</v>
      </c>
      <c r="L103" s="83">
        <v>1</v>
      </c>
      <c r="M103" s="83">
        <v>0</v>
      </c>
      <c r="N103" s="83">
        <v>0</v>
      </c>
      <c r="O103" s="83">
        <v>1</v>
      </c>
      <c r="P103" s="83">
        <v>0</v>
      </c>
      <c r="Q103" s="83">
        <v>1</v>
      </c>
      <c r="R103" s="83">
        <f t="shared" ref="R103:R166" si="4">SUM(C103:Q103)</f>
        <v>14</v>
      </c>
    </row>
    <row r="104" spans="2:18" x14ac:dyDescent="0.2">
      <c r="B104" s="31" t="s">
        <v>346</v>
      </c>
      <c r="C104" s="83">
        <v>1</v>
      </c>
      <c r="D104" s="83">
        <v>0</v>
      </c>
      <c r="E104" s="83">
        <v>0</v>
      </c>
      <c r="F104" s="83">
        <v>1</v>
      </c>
      <c r="G104" s="83">
        <v>2</v>
      </c>
      <c r="H104" s="83">
        <v>0</v>
      </c>
      <c r="I104" s="83">
        <v>1</v>
      </c>
      <c r="J104" s="83">
        <v>0</v>
      </c>
      <c r="K104" s="83">
        <v>1</v>
      </c>
      <c r="L104" s="83">
        <v>0</v>
      </c>
      <c r="M104" s="83">
        <v>0</v>
      </c>
      <c r="N104" s="83">
        <v>1</v>
      </c>
      <c r="O104" s="83">
        <v>0</v>
      </c>
      <c r="P104" s="83">
        <v>2</v>
      </c>
      <c r="Q104" s="83">
        <v>5</v>
      </c>
      <c r="R104" s="83">
        <f t="shared" si="4"/>
        <v>14</v>
      </c>
    </row>
    <row r="105" spans="2:18" x14ac:dyDescent="0.2">
      <c r="B105" s="31" t="s">
        <v>347</v>
      </c>
      <c r="C105" s="83">
        <v>0</v>
      </c>
      <c r="D105" s="83">
        <v>0</v>
      </c>
      <c r="E105" s="83">
        <v>0</v>
      </c>
      <c r="F105" s="83">
        <v>0</v>
      </c>
      <c r="G105" s="83">
        <v>0</v>
      </c>
      <c r="H105" s="83">
        <v>7</v>
      </c>
      <c r="I105" s="83">
        <v>1</v>
      </c>
      <c r="J105" s="83">
        <v>0</v>
      </c>
      <c r="K105" s="83">
        <v>0</v>
      </c>
      <c r="L105" s="83">
        <v>0</v>
      </c>
      <c r="M105" s="83">
        <v>0</v>
      </c>
      <c r="N105" s="83">
        <v>0</v>
      </c>
      <c r="O105" s="83">
        <v>0</v>
      </c>
      <c r="P105" s="83">
        <v>0</v>
      </c>
      <c r="Q105" s="83">
        <v>0</v>
      </c>
      <c r="R105" s="83">
        <f t="shared" si="4"/>
        <v>8</v>
      </c>
    </row>
    <row r="106" spans="2:18" x14ac:dyDescent="0.2">
      <c r="B106" s="31" t="s">
        <v>348</v>
      </c>
      <c r="C106" s="83">
        <v>0</v>
      </c>
      <c r="D106" s="83">
        <v>0</v>
      </c>
      <c r="E106" s="83">
        <v>0</v>
      </c>
      <c r="F106" s="83">
        <v>0</v>
      </c>
      <c r="G106" s="83">
        <v>0</v>
      </c>
      <c r="H106" s="83">
        <v>1</v>
      </c>
      <c r="I106" s="83">
        <v>0</v>
      </c>
      <c r="J106" s="83">
        <v>0</v>
      </c>
      <c r="K106" s="83">
        <v>0</v>
      </c>
      <c r="L106" s="83">
        <v>0</v>
      </c>
      <c r="M106" s="83">
        <v>0</v>
      </c>
      <c r="N106" s="83">
        <v>0</v>
      </c>
      <c r="O106" s="83">
        <v>0</v>
      </c>
      <c r="P106" s="83">
        <v>0</v>
      </c>
      <c r="Q106" s="83">
        <v>-1</v>
      </c>
      <c r="R106" s="83">
        <f t="shared" si="4"/>
        <v>0</v>
      </c>
    </row>
    <row r="107" spans="2:18" x14ac:dyDescent="0.2">
      <c r="B107" s="31" t="s">
        <v>349</v>
      </c>
      <c r="C107" s="83">
        <v>1</v>
      </c>
      <c r="D107" s="83">
        <v>-1</v>
      </c>
      <c r="E107" s="83">
        <v>-1</v>
      </c>
      <c r="F107" s="83">
        <v>3</v>
      </c>
      <c r="G107" s="83">
        <v>2</v>
      </c>
      <c r="H107" s="83">
        <v>7</v>
      </c>
      <c r="I107" s="83">
        <v>2</v>
      </c>
      <c r="J107" s="83">
        <v>3</v>
      </c>
      <c r="K107" s="83">
        <v>10</v>
      </c>
      <c r="L107" s="83">
        <v>1</v>
      </c>
      <c r="M107" s="83">
        <v>3</v>
      </c>
      <c r="N107" s="83">
        <v>0</v>
      </c>
      <c r="O107" s="83">
        <v>1</v>
      </c>
      <c r="P107" s="83">
        <v>0</v>
      </c>
      <c r="Q107" s="83">
        <v>0</v>
      </c>
      <c r="R107" s="83">
        <f t="shared" si="4"/>
        <v>31</v>
      </c>
    </row>
    <row r="108" spans="2:18" x14ac:dyDescent="0.2">
      <c r="B108" s="31" t="s">
        <v>350</v>
      </c>
      <c r="C108" s="83">
        <v>4</v>
      </c>
      <c r="D108" s="83">
        <v>24</v>
      </c>
      <c r="E108" s="83">
        <v>1</v>
      </c>
      <c r="F108" s="83">
        <v>2</v>
      </c>
      <c r="G108" s="83">
        <v>26</v>
      </c>
      <c r="H108" s="83">
        <v>21</v>
      </c>
      <c r="I108" s="83">
        <v>4</v>
      </c>
      <c r="J108" s="83">
        <v>1</v>
      </c>
      <c r="K108" s="83">
        <v>-1</v>
      </c>
      <c r="L108" s="83">
        <v>24</v>
      </c>
      <c r="M108" s="83">
        <v>0</v>
      </c>
      <c r="N108" s="83">
        <v>1</v>
      </c>
      <c r="O108" s="83">
        <v>1</v>
      </c>
      <c r="P108" s="83">
        <v>16</v>
      </c>
      <c r="Q108" s="83">
        <v>0</v>
      </c>
      <c r="R108" s="83">
        <f t="shared" si="4"/>
        <v>124</v>
      </c>
    </row>
    <row r="109" spans="2:18" x14ac:dyDescent="0.2">
      <c r="B109" s="31" t="s">
        <v>351</v>
      </c>
      <c r="C109" s="83">
        <v>0</v>
      </c>
      <c r="D109" s="83">
        <v>0</v>
      </c>
      <c r="E109" s="83">
        <v>1</v>
      </c>
      <c r="F109" s="83">
        <v>0</v>
      </c>
      <c r="G109" s="83">
        <v>0</v>
      </c>
      <c r="H109" s="83">
        <v>0</v>
      </c>
      <c r="I109" s="83">
        <v>0</v>
      </c>
      <c r="J109" s="83">
        <v>0</v>
      </c>
      <c r="K109" s="83">
        <v>1</v>
      </c>
      <c r="L109" s="83">
        <v>0</v>
      </c>
      <c r="M109" s="83">
        <v>1</v>
      </c>
      <c r="N109" s="83">
        <v>1</v>
      </c>
      <c r="O109" s="83">
        <v>0</v>
      </c>
      <c r="P109" s="83">
        <v>0</v>
      </c>
      <c r="Q109" s="83">
        <v>0</v>
      </c>
      <c r="R109" s="83">
        <f t="shared" si="4"/>
        <v>4</v>
      </c>
    </row>
    <row r="110" spans="2:18" x14ac:dyDescent="0.2">
      <c r="B110" s="31" t="s">
        <v>352</v>
      </c>
      <c r="C110" s="83">
        <v>0</v>
      </c>
      <c r="D110" s="83">
        <v>0</v>
      </c>
      <c r="E110" s="83">
        <v>0</v>
      </c>
      <c r="F110" s="83">
        <v>0</v>
      </c>
      <c r="G110" s="83">
        <v>0</v>
      </c>
      <c r="H110" s="83">
        <v>0</v>
      </c>
      <c r="I110" s="83">
        <v>0</v>
      </c>
      <c r="J110" s="83">
        <v>0</v>
      </c>
      <c r="K110" s="83">
        <v>3</v>
      </c>
      <c r="L110" s="83">
        <v>0</v>
      </c>
      <c r="M110" s="83">
        <v>0</v>
      </c>
      <c r="N110" s="83">
        <v>0</v>
      </c>
      <c r="O110" s="83">
        <v>-1</v>
      </c>
      <c r="P110" s="83">
        <v>3</v>
      </c>
      <c r="Q110" s="83">
        <v>0</v>
      </c>
      <c r="R110" s="83">
        <f t="shared" si="4"/>
        <v>5</v>
      </c>
    </row>
    <row r="111" spans="2:18" x14ac:dyDescent="0.2">
      <c r="B111" s="31" t="s">
        <v>353</v>
      </c>
      <c r="C111" s="83">
        <v>54</v>
      </c>
      <c r="D111" s="83">
        <v>2</v>
      </c>
      <c r="E111" s="83">
        <v>0</v>
      </c>
      <c r="F111" s="83">
        <v>11</v>
      </c>
      <c r="G111" s="83">
        <v>10</v>
      </c>
      <c r="H111" s="83">
        <v>-1</v>
      </c>
      <c r="I111" s="83">
        <v>3</v>
      </c>
      <c r="J111" s="83">
        <v>0</v>
      </c>
      <c r="K111" s="83">
        <v>1</v>
      </c>
      <c r="L111" s="83">
        <v>4</v>
      </c>
      <c r="M111" s="83">
        <v>1</v>
      </c>
      <c r="N111" s="83">
        <v>3</v>
      </c>
      <c r="O111" s="83">
        <v>0</v>
      </c>
      <c r="P111" s="83">
        <v>0</v>
      </c>
      <c r="Q111" s="83">
        <v>0</v>
      </c>
      <c r="R111" s="83">
        <f t="shared" si="4"/>
        <v>88</v>
      </c>
    </row>
    <row r="112" spans="2:18" x14ac:dyDescent="0.2">
      <c r="B112" s="31" t="s">
        <v>354</v>
      </c>
      <c r="C112" s="83">
        <v>0</v>
      </c>
      <c r="D112" s="83">
        <v>0</v>
      </c>
      <c r="E112" s="83">
        <v>0</v>
      </c>
      <c r="F112" s="83">
        <v>0</v>
      </c>
      <c r="G112" s="83">
        <v>0</v>
      </c>
      <c r="H112" s="83">
        <v>0</v>
      </c>
      <c r="I112" s="83">
        <v>0</v>
      </c>
      <c r="J112" s="83">
        <v>0</v>
      </c>
      <c r="K112" s="83">
        <v>0</v>
      </c>
      <c r="L112" s="83">
        <v>0</v>
      </c>
      <c r="M112" s="83">
        <v>0</v>
      </c>
      <c r="N112" s="83">
        <v>0</v>
      </c>
      <c r="O112" s="83">
        <v>0</v>
      </c>
      <c r="P112" s="83">
        <v>0</v>
      </c>
      <c r="Q112" s="83">
        <v>0</v>
      </c>
      <c r="R112" s="83">
        <f t="shared" si="4"/>
        <v>0</v>
      </c>
    </row>
    <row r="113" spans="2:18" x14ac:dyDescent="0.2">
      <c r="B113" s="31" t="s">
        <v>355</v>
      </c>
      <c r="C113" s="83">
        <v>0</v>
      </c>
      <c r="D113" s="83">
        <v>0</v>
      </c>
      <c r="E113" s="83">
        <v>0</v>
      </c>
      <c r="F113" s="83">
        <v>0</v>
      </c>
      <c r="G113" s="83">
        <v>0</v>
      </c>
      <c r="H113" s="83">
        <v>1</v>
      </c>
      <c r="I113" s="83">
        <v>0</v>
      </c>
      <c r="J113" s="83">
        <v>0</v>
      </c>
      <c r="K113" s="83">
        <v>0</v>
      </c>
      <c r="L113" s="83">
        <v>0</v>
      </c>
      <c r="M113" s="83">
        <v>0</v>
      </c>
      <c r="N113" s="83">
        <v>0</v>
      </c>
      <c r="O113" s="83">
        <v>3</v>
      </c>
      <c r="P113" s="83">
        <v>1</v>
      </c>
      <c r="Q113" s="83">
        <v>1</v>
      </c>
      <c r="R113" s="83">
        <f t="shared" si="4"/>
        <v>6</v>
      </c>
    </row>
    <row r="114" spans="2:18" x14ac:dyDescent="0.2">
      <c r="B114" s="31" t="s">
        <v>356</v>
      </c>
      <c r="C114" s="83">
        <v>0</v>
      </c>
      <c r="D114" s="83">
        <v>1</v>
      </c>
      <c r="E114" s="83">
        <v>0</v>
      </c>
      <c r="F114" s="83">
        <v>0</v>
      </c>
      <c r="G114" s="83">
        <v>1</v>
      </c>
      <c r="H114" s="83">
        <v>1</v>
      </c>
      <c r="I114" s="83">
        <v>0</v>
      </c>
      <c r="J114" s="83">
        <v>1</v>
      </c>
      <c r="K114" s="83">
        <v>0</v>
      </c>
      <c r="L114" s="83">
        <v>1</v>
      </c>
      <c r="M114" s="83">
        <v>0</v>
      </c>
      <c r="N114" s="83">
        <v>1</v>
      </c>
      <c r="O114" s="83">
        <v>0</v>
      </c>
      <c r="P114" s="83">
        <v>0</v>
      </c>
      <c r="Q114" s="83">
        <v>0</v>
      </c>
      <c r="R114" s="83">
        <f t="shared" si="4"/>
        <v>6</v>
      </c>
    </row>
    <row r="115" spans="2:18" x14ac:dyDescent="0.2">
      <c r="B115" s="31" t="s">
        <v>357</v>
      </c>
      <c r="C115" s="83">
        <v>0</v>
      </c>
      <c r="D115" s="83">
        <v>0</v>
      </c>
      <c r="E115" s="83">
        <v>0</v>
      </c>
      <c r="F115" s="83">
        <v>10</v>
      </c>
      <c r="G115" s="83">
        <v>4</v>
      </c>
      <c r="H115" s="83">
        <v>11</v>
      </c>
      <c r="I115" s="83">
        <v>1</v>
      </c>
      <c r="J115" s="83">
        <v>0</v>
      </c>
      <c r="K115" s="83">
        <v>15</v>
      </c>
      <c r="L115" s="83">
        <v>0</v>
      </c>
      <c r="M115" s="83">
        <v>1</v>
      </c>
      <c r="N115" s="83">
        <v>1</v>
      </c>
      <c r="O115" s="83">
        <v>1</v>
      </c>
      <c r="P115" s="83">
        <v>1</v>
      </c>
      <c r="Q115" s="83">
        <v>0</v>
      </c>
      <c r="R115" s="83">
        <f t="shared" si="4"/>
        <v>45</v>
      </c>
    </row>
    <row r="116" spans="2:18" x14ac:dyDescent="0.2">
      <c r="B116" s="31" t="s">
        <v>358</v>
      </c>
      <c r="C116" s="83">
        <v>0</v>
      </c>
      <c r="D116" s="83">
        <v>1</v>
      </c>
      <c r="E116" s="83">
        <v>0</v>
      </c>
      <c r="F116" s="83">
        <v>0</v>
      </c>
      <c r="G116" s="83">
        <v>0</v>
      </c>
      <c r="H116" s="83">
        <v>1</v>
      </c>
      <c r="I116" s="83">
        <v>0</v>
      </c>
      <c r="J116" s="83">
        <v>0</v>
      </c>
      <c r="K116" s="83">
        <v>0</v>
      </c>
      <c r="L116" s="83">
        <v>0</v>
      </c>
      <c r="M116" s="83">
        <v>0</v>
      </c>
      <c r="N116" s="83">
        <v>0</v>
      </c>
      <c r="O116" s="83">
        <v>0</v>
      </c>
      <c r="P116" s="83">
        <v>0</v>
      </c>
      <c r="Q116" s="83">
        <v>0</v>
      </c>
      <c r="R116" s="83">
        <f t="shared" si="4"/>
        <v>2</v>
      </c>
    </row>
    <row r="117" spans="2:18" x14ac:dyDescent="0.2">
      <c r="B117" s="31" t="s">
        <v>359</v>
      </c>
      <c r="C117" s="83">
        <v>0</v>
      </c>
      <c r="D117" s="83">
        <v>0</v>
      </c>
      <c r="E117" s="83">
        <v>-1</v>
      </c>
      <c r="F117" s="83">
        <v>3</v>
      </c>
      <c r="G117" s="83">
        <v>0</v>
      </c>
      <c r="H117" s="83">
        <v>0</v>
      </c>
      <c r="I117" s="83">
        <v>0</v>
      </c>
      <c r="J117" s="83">
        <v>0</v>
      </c>
      <c r="K117" s="83">
        <v>1</v>
      </c>
      <c r="L117" s="83">
        <v>0</v>
      </c>
      <c r="M117" s="83">
        <v>0</v>
      </c>
      <c r="N117" s="83">
        <v>0</v>
      </c>
      <c r="O117" s="83">
        <v>0</v>
      </c>
      <c r="P117" s="83">
        <v>0</v>
      </c>
      <c r="Q117" s="83">
        <v>0</v>
      </c>
      <c r="R117" s="83">
        <f t="shared" si="4"/>
        <v>3</v>
      </c>
    </row>
    <row r="118" spans="2:18" x14ac:dyDescent="0.2">
      <c r="B118" s="31" t="s">
        <v>360</v>
      </c>
      <c r="C118" s="83">
        <v>6</v>
      </c>
      <c r="D118" s="83">
        <v>5</v>
      </c>
      <c r="E118" s="83">
        <v>0</v>
      </c>
      <c r="F118" s="83">
        <v>0</v>
      </c>
      <c r="G118" s="83">
        <v>4</v>
      </c>
      <c r="H118" s="83">
        <v>0</v>
      </c>
      <c r="I118" s="83">
        <v>2</v>
      </c>
      <c r="J118" s="83">
        <v>1</v>
      </c>
      <c r="K118" s="83">
        <v>0</v>
      </c>
      <c r="L118" s="83">
        <v>1</v>
      </c>
      <c r="M118" s="83">
        <v>2</v>
      </c>
      <c r="N118" s="83">
        <v>1</v>
      </c>
      <c r="O118" s="83">
        <v>3</v>
      </c>
      <c r="P118" s="83">
        <v>0</v>
      </c>
      <c r="Q118" s="83">
        <v>3</v>
      </c>
      <c r="R118" s="83">
        <f t="shared" si="4"/>
        <v>28</v>
      </c>
    </row>
    <row r="119" spans="2:18" x14ac:dyDescent="0.2">
      <c r="B119" s="31" t="s">
        <v>87</v>
      </c>
      <c r="C119" s="83">
        <v>0</v>
      </c>
      <c r="D119" s="83">
        <v>0</v>
      </c>
      <c r="E119" s="83">
        <v>0</v>
      </c>
      <c r="F119" s="83">
        <v>0</v>
      </c>
      <c r="G119" s="83">
        <v>0</v>
      </c>
      <c r="H119" s="83">
        <v>0</v>
      </c>
      <c r="I119" s="83">
        <v>0</v>
      </c>
      <c r="J119" s="83">
        <v>0</v>
      </c>
      <c r="K119" s="83">
        <v>0</v>
      </c>
      <c r="L119" s="83">
        <v>0</v>
      </c>
      <c r="M119" s="83">
        <v>0</v>
      </c>
      <c r="N119" s="83">
        <v>0</v>
      </c>
      <c r="O119" s="83">
        <v>0</v>
      </c>
      <c r="P119" s="83">
        <v>0</v>
      </c>
      <c r="Q119" s="83">
        <v>1</v>
      </c>
      <c r="R119" s="83">
        <f t="shared" si="4"/>
        <v>1</v>
      </c>
    </row>
    <row r="120" spans="2:18" x14ac:dyDescent="0.2">
      <c r="B120" s="31" t="s">
        <v>361</v>
      </c>
      <c r="C120" s="83">
        <v>0</v>
      </c>
      <c r="D120" s="83">
        <v>0</v>
      </c>
      <c r="E120" s="83">
        <v>0</v>
      </c>
      <c r="F120" s="83">
        <v>3</v>
      </c>
      <c r="G120" s="83">
        <v>0</v>
      </c>
      <c r="H120" s="83">
        <v>0</v>
      </c>
      <c r="I120" s="83">
        <v>0</v>
      </c>
      <c r="J120" s="83">
        <v>1</v>
      </c>
      <c r="K120" s="83">
        <v>0</v>
      </c>
      <c r="L120" s="83">
        <v>-2</v>
      </c>
      <c r="M120" s="83">
        <v>4</v>
      </c>
      <c r="N120" s="83">
        <v>-1</v>
      </c>
      <c r="O120" s="83">
        <v>2</v>
      </c>
      <c r="P120" s="83">
        <v>0</v>
      </c>
      <c r="Q120" s="83">
        <v>0</v>
      </c>
      <c r="R120" s="83">
        <f t="shared" si="4"/>
        <v>7</v>
      </c>
    </row>
    <row r="121" spans="2:18" x14ac:dyDescent="0.2">
      <c r="B121" s="31" t="s">
        <v>362</v>
      </c>
      <c r="C121" s="83">
        <v>0</v>
      </c>
      <c r="D121" s="83">
        <v>0</v>
      </c>
      <c r="E121" s="83">
        <v>0</v>
      </c>
      <c r="F121" s="83">
        <v>0</v>
      </c>
      <c r="G121" s="83">
        <v>1</v>
      </c>
      <c r="H121" s="83">
        <v>19</v>
      </c>
      <c r="I121" s="83">
        <v>1</v>
      </c>
      <c r="J121" s="83">
        <v>0</v>
      </c>
      <c r="K121" s="83">
        <v>0</v>
      </c>
      <c r="L121" s="83">
        <v>0</v>
      </c>
      <c r="M121" s="83">
        <v>0</v>
      </c>
      <c r="N121" s="83">
        <v>-1</v>
      </c>
      <c r="O121" s="83">
        <v>0</v>
      </c>
      <c r="P121" s="83">
        <v>3</v>
      </c>
      <c r="Q121" s="83">
        <v>2</v>
      </c>
      <c r="R121" s="83">
        <f t="shared" si="4"/>
        <v>25</v>
      </c>
    </row>
    <row r="122" spans="2:18" x14ac:dyDescent="0.2">
      <c r="B122" s="31" t="s">
        <v>363</v>
      </c>
      <c r="C122" s="83">
        <v>2</v>
      </c>
      <c r="D122" s="83">
        <v>0</v>
      </c>
      <c r="E122" s="83">
        <v>3</v>
      </c>
      <c r="F122" s="83">
        <v>6</v>
      </c>
      <c r="G122" s="83">
        <v>12</v>
      </c>
      <c r="H122" s="83">
        <v>5</v>
      </c>
      <c r="I122" s="83">
        <v>2</v>
      </c>
      <c r="J122" s="83">
        <v>0</v>
      </c>
      <c r="K122" s="83">
        <v>-1</v>
      </c>
      <c r="L122" s="83">
        <v>0</v>
      </c>
      <c r="M122" s="83">
        <v>2</v>
      </c>
      <c r="N122" s="83">
        <v>0</v>
      </c>
      <c r="O122" s="83">
        <v>0</v>
      </c>
      <c r="P122" s="83">
        <v>0</v>
      </c>
      <c r="Q122" s="83">
        <v>0</v>
      </c>
      <c r="R122" s="83">
        <f t="shared" si="4"/>
        <v>31</v>
      </c>
    </row>
    <row r="123" spans="2:18" x14ac:dyDescent="0.2">
      <c r="B123" s="31" t="s">
        <v>364</v>
      </c>
      <c r="C123" s="83">
        <v>19</v>
      </c>
      <c r="D123" s="83">
        <v>73</v>
      </c>
      <c r="E123" s="83">
        <v>38</v>
      </c>
      <c r="F123" s="83">
        <v>11</v>
      </c>
      <c r="G123" s="83">
        <v>3</v>
      </c>
      <c r="H123" s="83">
        <v>3</v>
      </c>
      <c r="I123" s="83">
        <v>1</v>
      </c>
      <c r="J123" s="83">
        <v>6</v>
      </c>
      <c r="K123" s="83">
        <v>1</v>
      </c>
      <c r="L123" s="83">
        <v>0</v>
      </c>
      <c r="M123" s="83">
        <v>1</v>
      </c>
      <c r="N123" s="83">
        <v>2</v>
      </c>
      <c r="O123" s="83">
        <v>1</v>
      </c>
      <c r="P123" s="83">
        <v>0</v>
      </c>
      <c r="Q123" s="83">
        <v>7</v>
      </c>
      <c r="R123" s="83">
        <f t="shared" si="4"/>
        <v>166</v>
      </c>
    </row>
    <row r="124" spans="2:18" x14ac:dyDescent="0.2">
      <c r="B124" s="31" t="s">
        <v>365</v>
      </c>
      <c r="C124" s="83">
        <v>0</v>
      </c>
      <c r="D124" s="83">
        <v>0</v>
      </c>
      <c r="E124" s="83">
        <v>0</v>
      </c>
      <c r="F124" s="83">
        <v>0</v>
      </c>
      <c r="G124" s="83">
        <v>0</v>
      </c>
      <c r="H124" s="83">
        <v>0</v>
      </c>
      <c r="I124" s="83">
        <v>1</v>
      </c>
      <c r="J124" s="83">
        <v>0</v>
      </c>
      <c r="K124" s="83">
        <v>0</v>
      </c>
      <c r="L124" s="83">
        <v>0</v>
      </c>
      <c r="M124" s="83">
        <v>0</v>
      </c>
      <c r="N124" s="83">
        <v>0</v>
      </c>
      <c r="O124" s="83">
        <v>0</v>
      </c>
      <c r="P124" s="83">
        <v>0</v>
      </c>
      <c r="Q124" s="83">
        <v>1</v>
      </c>
      <c r="R124" s="83">
        <f t="shared" si="4"/>
        <v>2</v>
      </c>
    </row>
    <row r="125" spans="2:18" x14ac:dyDescent="0.2">
      <c r="B125" s="31" t="s">
        <v>366</v>
      </c>
      <c r="C125" s="83">
        <v>0</v>
      </c>
      <c r="D125" s="83">
        <v>1</v>
      </c>
      <c r="E125" s="83">
        <v>0</v>
      </c>
      <c r="F125" s="83">
        <v>0</v>
      </c>
      <c r="G125" s="83">
        <v>1</v>
      </c>
      <c r="H125" s="83">
        <v>-1</v>
      </c>
      <c r="I125" s="83">
        <v>0</v>
      </c>
      <c r="J125" s="83">
        <v>1</v>
      </c>
      <c r="K125" s="83">
        <v>0</v>
      </c>
      <c r="L125" s="83">
        <v>0</v>
      </c>
      <c r="M125" s="83">
        <v>-1</v>
      </c>
      <c r="N125" s="83">
        <v>1</v>
      </c>
      <c r="O125" s="83">
        <v>0</v>
      </c>
      <c r="P125" s="83">
        <v>-1</v>
      </c>
      <c r="Q125" s="83">
        <v>1</v>
      </c>
      <c r="R125" s="83">
        <f t="shared" si="4"/>
        <v>2</v>
      </c>
    </row>
    <row r="126" spans="2:18" x14ac:dyDescent="0.2">
      <c r="B126" s="31" t="s">
        <v>367</v>
      </c>
      <c r="C126" s="83">
        <v>7</v>
      </c>
      <c r="D126" s="83">
        <v>6</v>
      </c>
      <c r="E126" s="83">
        <v>33</v>
      </c>
      <c r="F126" s="83">
        <v>27</v>
      </c>
      <c r="G126" s="83">
        <v>3</v>
      </c>
      <c r="H126" s="83">
        <v>2</v>
      </c>
      <c r="I126" s="83">
        <v>35</v>
      </c>
      <c r="J126" s="83">
        <v>56</v>
      </c>
      <c r="K126" s="83">
        <v>63</v>
      </c>
      <c r="L126" s="83">
        <v>4</v>
      </c>
      <c r="M126" s="83">
        <v>2</v>
      </c>
      <c r="N126" s="83">
        <v>2</v>
      </c>
      <c r="O126" s="83">
        <v>0</v>
      </c>
      <c r="P126" s="83">
        <v>31</v>
      </c>
      <c r="Q126" s="83">
        <v>7</v>
      </c>
      <c r="R126" s="83">
        <f t="shared" si="4"/>
        <v>278</v>
      </c>
    </row>
    <row r="127" spans="2:18" x14ac:dyDescent="0.2">
      <c r="B127" s="31" t="s">
        <v>368</v>
      </c>
      <c r="C127" s="83">
        <v>0</v>
      </c>
      <c r="D127" s="83">
        <v>0</v>
      </c>
      <c r="E127" s="83">
        <v>0</v>
      </c>
      <c r="F127" s="83">
        <v>7</v>
      </c>
      <c r="G127" s="83">
        <v>4</v>
      </c>
      <c r="H127" s="83">
        <v>0</v>
      </c>
      <c r="I127" s="83">
        <v>0</v>
      </c>
      <c r="J127" s="83">
        <v>0</v>
      </c>
      <c r="K127" s="83">
        <v>0</v>
      </c>
      <c r="L127" s="83">
        <v>0</v>
      </c>
      <c r="M127" s="83">
        <v>0</v>
      </c>
      <c r="N127" s="83">
        <v>0</v>
      </c>
      <c r="O127" s="83">
        <v>0</v>
      </c>
      <c r="P127" s="83">
        <v>0</v>
      </c>
      <c r="Q127" s="83">
        <v>0</v>
      </c>
      <c r="R127" s="83">
        <f t="shared" si="4"/>
        <v>11</v>
      </c>
    </row>
    <row r="128" spans="2:18" x14ac:dyDescent="0.2">
      <c r="B128" s="31" t="s">
        <v>369</v>
      </c>
      <c r="C128" s="83">
        <v>1</v>
      </c>
      <c r="D128" s="83">
        <v>0</v>
      </c>
      <c r="E128" s="83">
        <v>0</v>
      </c>
      <c r="F128" s="83">
        <v>1</v>
      </c>
      <c r="G128" s="83">
        <v>0</v>
      </c>
      <c r="H128" s="83">
        <v>0</v>
      </c>
      <c r="I128" s="83">
        <v>0</v>
      </c>
      <c r="J128" s="83">
        <v>0</v>
      </c>
      <c r="K128" s="83">
        <v>0</v>
      </c>
      <c r="L128" s="83">
        <v>0</v>
      </c>
      <c r="M128" s="83">
        <v>0</v>
      </c>
      <c r="N128" s="83">
        <v>1</v>
      </c>
      <c r="O128" s="83">
        <v>-1</v>
      </c>
      <c r="P128" s="83">
        <v>4</v>
      </c>
      <c r="Q128" s="83">
        <v>1</v>
      </c>
      <c r="R128" s="83">
        <f t="shared" si="4"/>
        <v>7</v>
      </c>
    </row>
    <row r="129" spans="2:18" x14ac:dyDescent="0.2">
      <c r="B129" s="31" t="s">
        <v>370</v>
      </c>
      <c r="C129" s="83">
        <v>0</v>
      </c>
      <c r="D129" s="83">
        <v>1</v>
      </c>
      <c r="E129" s="83">
        <v>6</v>
      </c>
      <c r="F129" s="83">
        <v>0</v>
      </c>
      <c r="G129" s="83">
        <v>0</v>
      </c>
      <c r="H129" s="83">
        <v>0</v>
      </c>
      <c r="I129" s="83">
        <v>0</v>
      </c>
      <c r="J129" s="83">
        <v>0</v>
      </c>
      <c r="K129" s="83">
        <v>0</v>
      </c>
      <c r="L129" s="83">
        <v>0</v>
      </c>
      <c r="M129" s="83">
        <v>0</v>
      </c>
      <c r="N129" s="83">
        <v>0</v>
      </c>
      <c r="O129" s="83">
        <v>0</v>
      </c>
      <c r="P129" s="83">
        <v>0</v>
      </c>
      <c r="Q129" s="83">
        <v>0</v>
      </c>
      <c r="R129" s="83">
        <f t="shared" si="4"/>
        <v>7</v>
      </c>
    </row>
    <row r="130" spans="2:18" x14ac:dyDescent="0.2">
      <c r="B130" s="31" t="s">
        <v>371</v>
      </c>
      <c r="C130" s="83">
        <v>0</v>
      </c>
      <c r="D130" s="83">
        <v>0</v>
      </c>
      <c r="E130" s="83">
        <v>0</v>
      </c>
      <c r="F130" s="83">
        <v>1</v>
      </c>
      <c r="G130" s="83">
        <v>2</v>
      </c>
      <c r="H130" s="83">
        <v>1</v>
      </c>
      <c r="I130" s="83">
        <v>1</v>
      </c>
      <c r="J130" s="83">
        <v>0</v>
      </c>
      <c r="K130" s="83">
        <v>0</v>
      </c>
      <c r="L130" s="83">
        <v>0</v>
      </c>
      <c r="M130" s="83">
        <v>0</v>
      </c>
      <c r="N130" s="83">
        <v>0</v>
      </c>
      <c r="O130" s="83">
        <v>0</v>
      </c>
      <c r="P130" s="83">
        <v>0</v>
      </c>
      <c r="Q130" s="83">
        <v>1</v>
      </c>
      <c r="R130" s="83">
        <f t="shared" si="4"/>
        <v>6</v>
      </c>
    </row>
    <row r="131" spans="2:18" x14ac:dyDescent="0.2">
      <c r="B131" s="31" t="s">
        <v>372</v>
      </c>
      <c r="C131" s="83">
        <v>0</v>
      </c>
      <c r="D131" s="83">
        <v>0</v>
      </c>
      <c r="E131" s="83">
        <v>1</v>
      </c>
      <c r="F131" s="83">
        <v>0</v>
      </c>
      <c r="G131" s="83">
        <v>0</v>
      </c>
      <c r="H131" s="83">
        <v>0</v>
      </c>
      <c r="I131" s="83">
        <v>0</v>
      </c>
      <c r="J131" s="83">
        <v>1</v>
      </c>
      <c r="K131" s="83">
        <v>0</v>
      </c>
      <c r="L131" s="83">
        <v>0</v>
      </c>
      <c r="M131" s="83">
        <v>0</v>
      </c>
      <c r="N131" s="83">
        <v>0</v>
      </c>
      <c r="O131" s="83">
        <v>0</v>
      </c>
      <c r="P131" s="83">
        <v>0</v>
      </c>
      <c r="Q131" s="83">
        <v>0</v>
      </c>
      <c r="R131" s="83">
        <f t="shared" si="4"/>
        <v>2</v>
      </c>
    </row>
    <row r="132" spans="2:18" x14ac:dyDescent="0.2">
      <c r="B132" s="31" t="s">
        <v>373</v>
      </c>
      <c r="C132" s="83">
        <v>-1</v>
      </c>
      <c r="D132" s="83">
        <v>6</v>
      </c>
      <c r="E132" s="83">
        <v>0</v>
      </c>
      <c r="F132" s="83">
        <v>0</v>
      </c>
      <c r="G132" s="83">
        <v>0</v>
      </c>
      <c r="H132" s="83">
        <v>1</v>
      </c>
      <c r="I132" s="83">
        <v>4</v>
      </c>
      <c r="J132" s="83">
        <v>3</v>
      </c>
      <c r="K132" s="83">
        <v>1</v>
      </c>
      <c r="L132" s="83">
        <v>4</v>
      </c>
      <c r="M132" s="83">
        <v>0</v>
      </c>
      <c r="N132" s="83">
        <v>0</v>
      </c>
      <c r="O132" s="83">
        <v>1</v>
      </c>
      <c r="P132" s="83">
        <v>0</v>
      </c>
      <c r="Q132" s="83">
        <v>1</v>
      </c>
      <c r="R132" s="83">
        <f t="shared" si="4"/>
        <v>20</v>
      </c>
    </row>
    <row r="133" spans="2:18" x14ac:dyDescent="0.2">
      <c r="B133" s="31" t="s">
        <v>374</v>
      </c>
      <c r="C133" s="83">
        <v>0</v>
      </c>
      <c r="D133" s="83">
        <v>0</v>
      </c>
      <c r="E133" s="83">
        <v>-1</v>
      </c>
      <c r="F133" s="83">
        <v>1</v>
      </c>
      <c r="G133" s="83">
        <v>2</v>
      </c>
      <c r="H133" s="83">
        <v>1</v>
      </c>
      <c r="I133" s="83">
        <v>1</v>
      </c>
      <c r="J133" s="83">
        <v>0</v>
      </c>
      <c r="K133" s="83">
        <v>1</v>
      </c>
      <c r="L133" s="83">
        <v>0</v>
      </c>
      <c r="M133" s="83">
        <v>3</v>
      </c>
      <c r="N133" s="83">
        <v>0</v>
      </c>
      <c r="O133" s="83">
        <v>1</v>
      </c>
      <c r="P133" s="83">
        <v>0</v>
      </c>
      <c r="Q133" s="83">
        <v>0</v>
      </c>
      <c r="R133" s="83">
        <f t="shared" si="4"/>
        <v>9</v>
      </c>
    </row>
    <row r="134" spans="2:18" x14ac:dyDescent="0.2">
      <c r="B134" s="31" t="s">
        <v>375</v>
      </c>
      <c r="C134" s="83">
        <v>1</v>
      </c>
      <c r="D134" s="83">
        <v>0</v>
      </c>
      <c r="E134" s="83">
        <v>8</v>
      </c>
      <c r="F134" s="83">
        <v>0</v>
      </c>
      <c r="G134" s="83">
        <v>0</v>
      </c>
      <c r="H134" s="83">
        <v>0</v>
      </c>
      <c r="I134" s="83">
        <v>0</v>
      </c>
      <c r="J134" s="83">
        <v>0</v>
      </c>
      <c r="K134" s="83">
        <v>0</v>
      </c>
      <c r="L134" s="83">
        <v>-1</v>
      </c>
      <c r="M134" s="83">
        <v>4</v>
      </c>
      <c r="N134" s="83">
        <v>1</v>
      </c>
      <c r="O134" s="83">
        <v>2</v>
      </c>
      <c r="P134" s="83">
        <v>0</v>
      </c>
      <c r="Q134" s="83">
        <v>1</v>
      </c>
      <c r="R134" s="83">
        <f t="shared" si="4"/>
        <v>16</v>
      </c>
    </row>
    <row r="135" spans="2:18" x14ac:dyDescent="0.2">
      <c r="B135" s="31" t="s">
        <v>376</v>
      </c>
      <c r="C135" s="83">
        <v>0</v>
      </c>
      <c r="D135" s="83">
        <v>0</v>
      </c>
      <c r="E135" s="83">
        <v>0</v>
      </c>
      <c r="F135" s="83">
        <v>0</v>
      </c>
      <c r="G135" s="83">
        <v>-1</v>
      </c>
      <c r="H135" s="83">
        <v>-4</v>
      </c>
      <c r="I135" s="83">
        <v>5</v>
      </c>
      <c r="J135" s="83">
        <v>0</v>
      </c>
      <c r="K135" s="83">
        <v>1</v>
      </c>
      <c r="L135" s="83">
        <v>2</v>
      </c>
      <c r="M135" s="83">
        <v>-2</v>
      </c>
      <c r="N135" s="83">
        <v>1</v>
      </c>
      <c r="O135" s="83">
        <v>1</v>
      </c>
      <c r="P135" s="83">
        <v>1</v>
      </c>
      <c r="Q135" s="83">
        <v>0</v>
      </c>
      <c r="R135" s="83">
        <f t="shared" si="4"/>
        <v>4</v>
      </c>
    </row>
    <row r="136" spans="2:18" x14ac:dyDescent="0.2">
      <c r="B136" s="31" t="s">
        <v>377</v>
      </c>
      <c r="C136" s="83">
        <v>1</v>
      </c>
      <c r="D136" s="83">
        <v>0</v>
      </c>
      <c r="E136" s="83">
        <v>-1</v>
      </c>
      <c r="F136" s="83">
        <v>5</v>
      </c>
      <c r="G136" s="83">
        <v>0</v>
      </c>
      <c r="H136" s="83">
        <v>1</v>
      </c>
      <c r="I136" s="83">
        <v>0</v>
      </c>
      <c r="J136" s="83">
        <v>2</v>
      </c>
      <c r="K136" s="83">
        <v>2</v>
      </c>
      <c r="L136" s="83">
        <v>1</v>
      </c>
      <c r="M136" s="83">
        <v>4</v>
      </c>
      <c r="N136" s="83">
        <v>0</v>
      </c>
      <c r="O136" s="83">
        <v>1</v>
      </c>
      <c r="P136" s="83">
        <v>0</v>
      </c>
      <c r="Q136" s="83">
        <v>0</v>
      </c>
      <c r="R136" s="83">
        <f t="shared" si="4"/>
        <v>16</v>
      </c>
    </row>
    <row r="137" spans="2:18" x14ac:dyDescent="0.2">
      <c r="B137" s="31" t="s">
        <v>378</v>
      </c>
      <c r="C137" s="83">
        <v>0</v>
      </c>
      <c r="D137" s="83">
        <v>0</v>
      </c>
      <c r="E137" s="83">
        <v>0</v>
      </c>
      <c r="F137" s="83">
        <v>-1</v>
      </c>
      <c r="G137" s="83">
        <v>-1</v>
      </c>
      <c r="H137" s="83">
        <v>12</v>
      </c>
      <c r="I137" s="83">
        <v>0</v>
      </c>
      <c r="J137" s="83">
        <v>0</v>
      </c>
      <c r="K137" s="83">
        <v>7</v>
      </c>
      <c r="L137" s="83">
        <v>93</v>
      </c>
      <c r="M137" s="83">
        <v>26</v>
      </c>
      <c r="N137" s="83">
        <v>68</v>
      </c>
      <c r="O137" s="83">
        <v>0</v>
      </c>
      <c r="P137" s="83">
        <v>0</v>
      </c>
      <c r="Q137" s="83">
        <v>1</v>
      </c>
      <c r="R137" s="83">
        <f t="shared" si="4"/>
        <v>205</v>
      </c>
    </row>
    <row r="138" spans="2:18" x14ac:dyDescent="0.2">
      <c r="B138" s="31" t="s">
        <v>379</v>
      </c>
      <c r="C138" s="83">
        <v>4</v>
      </c>
      <c r="D138" s="83">
        <v>3</v>
      </c>
      <c r="E138" s="83">
        <v>0</v>
      </c>
      <c r="F138" s="83">
        <v>11</v>
      </c>
      <c r="G138" s="83">
        <v>6</v>
      </c>
      <c r="H138" s="83">
        <v>6</v>
      </c>
      <c r="I138" s="83">
        <v>0</v>
      </c>
      <c r="J138" s="83">
        <v>0</v>
      </c>
      <c r="K138" s="83">
        <v>1</v>
      </c>
      <c r="L138" s="83">
        <v>1</v>
      </c>
      <c r="M138" s="83">
        <v>2</v>
      </c>
      <c r="N138" s="83">
        <v>0</v>
      </c>
      <c r="O138" s="83">
        <v>0</v>
      </c>
      <c r="P138" s="83">
        <v>0</v>
      </c>
      <c r="Q138" s="83">
        <v>0</v>
      </c>
      <c r="R138" s="83">
        <f t="shared" si="4"/>
        <v>34</v>
      </c>
    </row>
    <row r="139" spans="2:18" x14ac:dyDescent="0.2">
      <c r="B139" s="31" t="s">
        <v>380</v>
      </c>
      <c r="C139" s="83">
        <v>2</v>
      </c>
      <c r="D139" s="83">
        <v>0</v>
      </c>
      <c r="E139" s="83">
        <v>0</v>
      </c>
      <c r="F139" s="83">
        <v>5</v>
      </c>
      <c r="G139" s="83">
        <v>2</v>
      </c>
      <c r="H139" s="83">
        <v>0</v>
      </c>
      <c r="I139" s="83">
        <v>0</v>
      </c>
      <c r="J139" s="83">
        <v>0</v>
      </c>
      <c r="K139" s="83">
        <v>1</v>
      </c>
      <c r="L139" s="83">
        <v>2</v>
      </c>
      <c r="M139" s="83">
        <v>0</v>
      </c>
      <c r="N139" s="83">
        <v>0</v>
      </c>
      <c r="O139" s="83">
        <v>2</v>
      </c>
      <c r="P139" s="83">
        <v>0</v>
      </c>
      <c r="Q139" s="83">
        <v>0</v>
      </c>
      <c r="R139" s="83">
        <f t="shared" si="4"/>
        <v>14</v>
      </c>
    </row>
    <row r="140" spans="2:18" x14ac:dyDescent="0.2">
      <c r="B140" s="31" t="s">
        <v>381</v>
      </c>
      <c r="C140" s="83">
        <v>0</v>
      </c>
      <c r="D140" s="83">
        <v>0</v>
      </c>
      <c r="E140" s="83">
        <v>1</v>
      </c>
      <c r="F140" s="83">
        <v>5</v>
      </c>
      <c r="G140" s="83">
        <v>0</v>
      </c>
      <c r="H140" s="83">
        <v>0</v>
      </c>
      <c r="I140" s="83">
        <v>0</v>
      </c>
      <c r="J140" s="83">
        <v>0</v>
      </c>
      <c r="K140" s="83">
        <v>0</v>
      </c>
      <c r="L140" s="83">
        <v>0</v>
      </c>
      <c r="M140" s="83">
        <v>0</v>
      </c>
      <c r="N140" s="83">
        <v>-1</v>
      </c>
      <c r="O140" s="83">
        <v>1</v>
      </c>
      <c r="P140" s="83">
        <v>0</v>
      </c>
      <c r="Q140" s="83">
        <v>1</v>
      </c>
      <c r="R140" s="83">
        <f t="shared" si="4"/>
        <v>7</v>
      </c>
    </row>
    <row r="141" spans="2:18" x14ac:dyDescent="0.2">
      <c r="B141" s="31" t="s">
        <v>284</v>
      </c>
      <c r="C141" s="83">
        <v>0</v>
      </c>
      <c r="D141" s="83">
        <v>0</v>
      </c>
      <c r="E141" s="83">
        <v>-1</v>
      </c>
      <c r="F141" s="83">
        <v>2</v>
      </c>
      <c r="G141" s="83">
        <v>1</v>
      </c>
      <c r="H141" s="83">
        <v>0</v>
      </c>
      <c r="I141" s="83">
        <v>27</v>
      </c>
      <c r="J141" s="83">
        <v>1</v>
      </c>
      <c r="K141" s="83">
        <v>1</v>
      </c>
      <c r="L141" s="83">
        <v>1</v>
      </c>
      <c r="M141" s="83">
        <v>0</v>
      </c>
      <c r="N141" s="83">
        <v>0</v>
      </c>
      <c r="O141" s="83">
        <v>0</v>
      </c>
      <c r="P141" s="83">
        <v>1</v>
      </c>
      <c r="Q141" s="83">
        <v>0</v>
      </c>
      <c r="R141" s="83">
        <f t="shared" si="4"/>
        <v>33</v>
      </c>
    </row>
    <row r="142" spans="2:18" x14ac:dyDescent="0.2">
      <c r="B142" s="31" t="s">
        <v>382</v>
      </c>
      <c r="C142" s="83">
        <v>60</v>
      </c>
      <c r="D142" s="83">
        <v>22</v>
      </c>
      <c r="E142" s="83">
        <v>181</v>
      </c>
      <c r="F142" s="83">
        <v>200</v>
      </c>
      <c r="G142" s="83">
        <v>226</v>
      </c>
      <c r="H142" s="83">
        <v>139</v>
      </c>
      <c r="I142" s="83">
        <v>145</v>
      </c>
      <c r="J142" s="83">
        <v>189</v>
      </c>
      <c r="K142" s="83">
        <v>198</v>
      </c>
      <c r="L142" s="83">
        <v>15</v>
      </c>
      <c r="M142" s="83">
        <v>-13</v>
      </c>
      <c r="N142" s="83">
        <v>127</v>
      </c>
      <c r="O142" s="83">
        <v>127</v>
      </c>
      <c r="P142" s="83">
        <v>141</v>
      </c>
      <c r="Q142" s="83">
        <v>115</v>
      </c>
      <c r="R142" s="83">
        <f t="shared" si="4"/>
        <v>1872</v>
      </c>
    </row>
    <row r="143" spans="2:18" x14ac:dyDescent="0.2">
      <c r="B143" s="31" t="s">
        <v>383</v>
      </c>
      <c r="C143" s="83">
        <v>2</v>
      </c>
      <c r="D143" s="83">
        <v>3</v>
      </c>
      <c r="E143" s="83">
        <v>4</v>
      </c>
      <c r="F143" s="83">
        <v>0</v>
      </c>
      <c r="G143" s="83">
        <v>4</v>
      </c>
      <c r="H143" s="83">
        <v>0</v>
      </c>
      <c r="I143" s="83">
        <v>0</v>
      </c>
      <c r="J143" s="83">
        <v>0</v>
      </c>
      <c r="K143" s="83">
        <v>0</v>
      </c>
      <c r="L143" s="83">
        <v>0</v>
      </c>
      <c r="M143" s="83">
        <v>0</v>
      </c>
      <c r="N143" s="83">
        <v>0</v>
      </c>
      <c r="O143" s="83">
        <v>0</v>
      </c>
      <c r="P143" s="83">
        <v>0</v>
      </c>
      <c r="Q143" s="83">
        <v>0</v>
      </c>
      <c r="R143" s="83">
        <f t="shared" si="4"/>
        <v>13</v>
      </c>
    </row>
    <row r="144" spans="2:18" x14ac:dyDescent="0.2">
      <c r="B144" s="31" t="s">
        <v>384</v>
      </c>
      <c r="C144" s="83">
        <v>1</v>
      </c>
      <c r="D144" s="83">
        <v>0</v>
      </c>
      <c r="E144" s="83">
        <v>0</v>
      </c>
      <c r="F144" s="83">
        <v>0</v>
      </c>
      <c r="G144" s="83">
        <v>1</v>
      </c>
      <c r="H144" s="83">
        <v>2</v>
      </c>
      <c r="I144" s="83">
        <v>6</v>
      </c>
      <c r="J144" s="83">
        <v>7</v>
      </c>
      <c r="K144" s="83">
        <v>0</v>
      </c>
      <c r="L144" s="83">
        <v>1</v>
      </c>
      <c r="M144" s="83">
        <v>0</v>
      </c>
      <c r="N144" s="83">
        <v>0</v>
      </c>
      <c r="O144" s="83">
        <v>0</v>
      </c>
      <c r="P144" s="83">
        <v>1</v>
      </c>
      <c r="Q144" s="83">
        <v>4</v>
      </c>
      <c r="R144" s="83">
        <f t="shared" si="4"/>
        <v>23</v>
      </c>
    </row>
    <row r="145" spans="2:18" x14ac:dyDescent="0.2">
      <c r="B145" s="31" t="s">
        <v>385</v>
      </c>
      <c r="C145" s="83">
        <v>4</v>
      </c>
      <c r="D145" s="83">
        <v>1</v>
      </c>
      <c r="E145" s="83">
        <v>0</v>
      </c>
      <c r="F145" s="83">
        <v>0</v>
      </c>
      <c r="G145" s="83">
        <v>0</v>
      </c>
      <c r="H145" s="83">
        <v>0</v>
      </c>
      <c r="I145" s="83">
        <v>2</v>
      </c>
      <c r="J145" s="83">
        <v>2</v>
      </c>
      <c r="K145" s="83">
        <v>1</v>
      </c>
      <c r="L145" s="83">
        <v>0</v>
      </c>
      <c r="M145" s="83">
        <v>2</v>
      </c>
      <c r="N145" s="83">
        <v>0</v>
      </c>
      <c r="O145" s="83">
        <v>0</v>
      </c>
      <c r="P145" s="83">
        <v>0</v>
      </c>
      <c r="Q145" s="83">
        <v>0</v>
      </c>
      <c r="R145" s="83">
        <f t="shared" si="4"/>
        <v>12</v>
      </c>
    </row>
    <row r="146" spans="2:18" x14ac:dyDescent="0.2">
      <c r="B146" s="31" t="s">
        <v>386</v>
      </c>
      <c r="C146" s="83">
        <v>19</v>
      </c>
      <c r="D146" s="83">
        <v>3</v>
      </c>
      <c r="E146" s="83">
        <v>8</v>
      </c>
      <c r="F146" s="83">
        <v>58</v>
      </c>
      <c r="G146" s="83">
        <v>21</v>
      </c>
      <c r="H146" s="83">
        <v>55</v>
      </c>
      <c r="I146" s="83">
        <v>14</v>
      </c>
      <c r="J146" s="83">
        <v>48</v>
      </c>
      <c r="K146" s="83">
        <v>34</v>
      </c>
      <c r="L146" s="83">
        <v>125</v>
      </c>
      <c r="M146" s="83">
        <v>45</v>
      </c>
      <c r="N146" s="83">
        <v>74</v>
      </c>
      <c r="O146" s="83">
        <v>83</v>
      </c>
      <c r="P146" s="83">
        <v>0</v>
      </c>
      <c r="Q146" s="83">
        <v>91</v>
      </c>
      <c r="R146" s="83">
        <f t="shared" si="4"/>
        <v>678</v>
      </c>
    </row>
    <row r="147" spans="2:18" x14ac:dyDescent="0.2">
      <c r="B147" s="31" t="s">
        <v>387</v>
      </c>
      <c r="C147" s="83">
        <v>0</v>
      </c>
      <c r="D147" s="83">
        <v>0</v>
      </c>
      <c r="E147" s="83">
        <v>0</v>
      </c>
      <c r="F147" s="83">
        <v>1</v>
      </c>
      <c r="G147" s="83">
        <v>0</v>
      </c>
      <c r="H147" s="83">
        <v>0</v>
      </c>
      <c r="I147" s="83">
        <v>1</v>
      </c>
      <c r="J147" s="83">
        <v>0</v>
      </c>
      <c r="K147" s="83">
        <v>0</v>
      </c>
      <c r="L147" s="83">
        <v>0</v>
      </c>
      <c r="M147" s="83">
        <v>0</v>
      </c>
      <c r="N147" s="83">
        <v>0</v>
      </c>
      <c r="O147" s="83">
        <v>0</v>
      </c>
      <c r="P147" s="83">
        <v>0</v>
      </c>
      <c r="Q147" s="83">
        <v>0</v>
      </c>
      <c r="R147" s="83">
        <f t="shared" si="4"/>
        <v>2</v>
      </c>
    </row>
    <row r="148" spans="2:18" x14ac:dyDescent="0.2">
      <c r="B148" s="31" t="s">
        <v>388</v>
      </c>
      <c r="C148" s="83">
        <v>0</v>
      </c>
      <c r="D148" s="83">
        <v>0</v>
      </c>
      <c r="E148" s="83">
        <v>0</v>
      </c>
      <c r="F148" s="83">
        <v>1</v>
      </c>
      <c r="G148" s="83">
        <v>1</v>
      </c>
      <c r="H148" s="83">
        <v>0</v>
      </c>
      <c r="I148" s="83">
        <v>0</v>
      </c>
      <c r="J148" s="83">
        <v>0</v>
      </c>
      <c r="K148" s="83">
        <v>0</v>
      </c>
      <c r="L148" s="83">
        <v>0</v>
      </c>
      <c r="M148" s="83">
        <v>0</v>
      </c>
      <c r="N148" s="83">
        <v>1</v>
      </c>
      <c r="O148" s="83">
        <v>0</v>
      </c>
      <c r="P148" s="83">
        <v>0</v>
      </c>
      <c r="Q148" s="83">
        <v>0</v>
      </c>
      <c r="R148" s="83">
        <f t="shared" si="4"/>
        <v>3</v>
      </c>
    </row>
    <row r="149" spans="2:18" x14ac:dyDescent="0.2">
      <c r="B149" s="31" t="s">
        <v>389</v>
      </c>
      <c r="C149" s="83">
        <v>0</v>
      </c>
      <c r="D149" s="83">
        <v>10</v>
      </c>
      <c r="E149" s="83">
        <v>0</v>
      </c>
      <c r="F149" s="83">
        <v>3</v>
      </c>
      <c r="G149" s="83">
        <v>4</v>
      </c>
      <c r="H149" s="83">
        <v>3</v>
      </c>
      <c r="I149" s="83">
        <v>0</v>
      </c>
      <c r="J149" s="83">
        <v>0</v>
      </c>
      <c r="K149" s="83">
        <v>0</v>
      </c>
      <c r="L149" s="83">
        <v>4</v>
      </c>
      <c r="M149" s="83">
        <v>0</v>
      </c>
      <c r="N149" s="83">
        <v>2</v>
      </c>
      <c r="O149" s="83">
        <v>-1</v>
      </c>
      <c r="P149" s="83">
        <v>0</v>
      </c>
      <c r="Q149" s="83">
        <v>0</v>
      </c>
      <c r="R149" s="83">
        <f t="shared" si="4"/>
        <v>25</v>
      </c>
    </row>
    <row r="150" spans="2:18" x14ac:dyDescent="0.2">
      <c r="B150" s="31" t="s">
        <v>390</v>
      </c>
      <c r="C150" s="83">
        <v>1</v>
      </c>
      <c r="D150" s="83">
        <v>2</v>
      </c>
      <c r="E150" s="83">
        <v>3</v>
      </c>
      <c r="F150" s="83">
        <v>0</v>
      </c>
      <c r="G150" s="83">
        <v>0</v>
      </c>
      <c r="H150" s="83">
        <v>1</v>
      </c>
      <c r="I150" s="83">
        <v>1</v>
      </c>
      <c r="J150" s="83">
        <v>8</v>
      </c>
      <c r="K150" s="83">
        <v>0</v>
      </c>
      <c r="L150" s="83">
        <v>0</v>
      </c>
      <c r="M150" s="83">
        <v>0</v>
      </c>
      <c r="N150" s="83">
        <v>0</v>
      </c>
      <c r="O150" s="83">
        <v>0</v>
      </c>
      <c r="P150" s="83">
        <v>0</v>
      </c>
      <c r="Q150" s="83">
        <v>0</v>
      </c>
      <c r="R150" s="83">
        <f t="shared" si="4"/>
        <v>16</v>
      </c>
    </row>
    <row r="151" spans="2:18" x14ac:dyDescent="0.2">
      <c r="B151" s="31" t="s">
        <v>391</v>
      </c>
      <c r="C151" s="83">
        <v>0</v>
      </c>
      <c r="D151" s="83">
        <v>1</v>
      </c>
      <c r="E151" s="83">
        <v>0</v>
      </c>
      <c r="F151" s="83">
        <v>0</v>
      </c>
      <c r="G151" s="83">
        <v>1</v>
      </c>
      <c r="H151" s="83">
        <v>5</v>
      </c>
      <c r="I151" s="83">
        <v>1</v>
      </c>
      <c r="J151" s="83">
        <v>0</v>
      </c>
      <c r="K151" s="83">
        <v>0</v>
      </c>
      <c r="L151" s="83">
        <v>3</v>
      </c>
      <c r="M151" s="83">
        <v>0</v>
      </c>
      <c r="N151" s="83">
        <v>0</v>
      </c>
      <c r="O151" s="83">
        <v>0</v>
      </c>
      <c r="P151" s="83">
        <v>0</v>
      </c>
      <c r="Q151" s="83">
        <v>1</v>
      </c>
      <c r="R151" s="83">
        <f t="shared" si="4"/>
        <v>12</v>
      </c>
    </row>
    <row r="152" spans="2:18" x14ac:dyDescent="0.2">
      <c r="B152" s="31" t="s">
        <v>392</v>
      </c>
      <c r="C152" s="83">
        <v>0</v>
      </c>
      <c r="D152" s="83">
        <v>0</v>
      </c>
      <c r="E152" s="83">
        <v>3</v>
      </c>
      <c r="F152" s="83">
        <v>0</v>
      </c>
      <c r="G152" s="83">
        <v>0</v>
      </c>
      <c r="H152" s="83">
        <v>3</v>
      </c>
      <c r="I152" s="83">
        <v>0</v>
      </c>
      <c r="J152" s="83">
        <v>0</v>
      </c>
      <c r="K152" s="83">
        <v>0</v>
      </c>
      <c r="L152" s="83">
        <v>2</v>
      </c>
      <c r="M152" s="83">
        <v>0</v>
      </c>
      <c r="N152" s="83">
        <v>0</v>
      </c>
      <c r="O152" s="83">
        <v>0</v>
      </c>
      <c r="P152" s="83">
        <v>5</v>
      </c>
      <c r="Q152" s="83">
        <v>0</v>
      </c>
      <c r="R152" s="83">
        <f t="shared" si="4"/>
        <v>13</v>
      </c>
    </row>
    <row r="153" spans="2:18" x14ac:dyDescent="0.2">
      <c r="B153" s="31" t="s">
        <v>393</v>
      </c>
      <c r="C153" s="83">
        <v>1</v>
      </c>
      <c r="D153" s="83">
        <v>5</v>
      </c>
      <c r="E153" s="83">
        <v>0</v>
      </c>
      <c r="F153" s="83">
        <v>4</v>
      </c>
      <c r="G153" s="83">
        <v>-1</v>
      </c>
      <c r="H153" s="83">
        <v>0</v>
      </c>
      <c r="I153" s="83">
        <v>1</v>
      </c>
      <c r="J153" s="83">
        <v>2</v>
      </c>
      <c r="K153" s="83">
        <v>0</v>
      </c>
      <c r="L153" s="83">
        <v>0</v>
      </c>
      <c r="M153" s="83">
        <v>0</v>
      </c>
      <c r="N153" s="83">
        <v>1</v>
      </c>
      <c r="O153" s="83">
        <v>0</v>
      </c>
      <c r="P153" s="83">
        <v>0</v>
      </c>
      <c r="Q153" s="83">
        <v>-1</v>
      </c>
      <c r="R153" s="83">
        <f t="shared" si="4"/>
        <v>12</v>
      </c>
    </row>
    <row r="154" spans="2:18" x14ac:dyDescent="0.2">
      <c r="B154" s="31" t="s">
        <v>394</v>
      </c>
      <c r="C154" s="83">
        <v>0</v>
      </c>
      <c r="D154" s="83">
        <v>1</v>
      </c>
      <c r="E154" s="83">
        <v>0</v>
      </c>
      <c r="F154" s="83">
        <v>1</v>
      </c>
      <c r="G154" s="83">
        <v>0</v>
      </c>
      <c r="H154" s="83">
        <v>0</v>
      </c>
      <c r="I154" s="83">
        <v>0</v>
      </c>
      <c r="J154" s="83">
        <v>0</v>
      </c>
      <c r="K154" s="83">
        <v>0</v>
      </c>
      <c r="L154" s="83">
        <v>0</v>
      </c>
      <c r="M154" s="83">
        <v>0</v>
      </c>
      <c r="N154" s="83">
        <v>0</v>
      </c>
      <c r="O154" s="83">
        <v>0</v>
      </c>
      <c r="P154" s="83">
        <v>0</v>
      </c>
      <c r="Q154" s="83">
        <v>0</v>
      </c>
      <c r="R154" s="83">
        <f t="shared" si="4"/>
        <v>2</v>
      </c>
    </row>
    <row r="155" spans="2:18" x14ac:dyDescent="0.2">
      <c r="B155" s="31" t="s">
        <v>113</v>
      </c>
      <c r="C155" s="83">
        <v>0</v>
      </c>
      <c r="D155" s="83">
        <v>0</v>
      </c>
      <c r="E155" s="83">
        <v>1</v>
      </c>
      <c r="F155" s="83">
        <v>1</v>
      </c>
      <c r="G155" s="83">
        <v>0</v>
      </c>
      <c r="H155" s="83">
        <v>0</v>
      </c>
      <c r="I155" s="83">
        <v>0</v>
      </c>
      <c r="J155" s="83">
        <v>0</v>
      </c>
      <c r="K155" s="83">
        <v>0</v>
      </c>
      <c r="L155" s="83">
        <v>1</v>
      </c>
      <c r="M155" s="83">
        <v>0</v>
      </c>
      <c r="N155" s="83">
        <v>0</v>
      </c>
      <c r="O155" s="83">
        <v>0</v>
      </c>
      <c r="P155" s="83">
        <v>0</v>
      </c>
      <c r="Q155" s="83">
        <v>1</v>
      </c>
      <c r="R155" s="83">
        <f t="shared" si="4"/>
        <v>4</v>
      </c>
    </row>
    <row r="156" spans="2:18" x14ac:dyDescent="0.2">
      <c r="B156" s="31" t="s">
        <v>342</v>
      </c>
      <c r="C156" s="83">
        <v>1</v>
      </c>
      <c r="D156" s="83">
        <v>0</v>
      </c>
      <c r="E156" s="83">
        <v>0</v>
      </c>
      <c r="F156" s="83">
        <v>0</v>
      </c>
      <c r="G156" s="83">
        <v>0</v>
      </c>
      <c r="H156" s="83">
        <v>0</v>
      </c>
      <c r="I156" s="83">
        <v>0</v>
      </c>
      <c r="J156" s="83">
        <v>0</v>
      </c>
      <c r="K156" s="83">
        <v>0</v>
      </c>
      <c r="L156" s="83">
        <v>0</v>
      </c>
      <c r="M156" s="83">
        <v>0</v>
      </c>
      <c r="N156" s="83">
        <v>0</v>
      </c>
      <c r="O156" s="83">
        <v>0</v>
      </c>
      <c r="P156" s="83">
        <v>0</v>
      </c>
      <c r="Q156" s="83">
        <v>0</v>
      </c>
      <c r="R156" s="83">
        <f t="shared" si="4"/>
        <v>1</v>
      </c>
    </row>
    <row r="157" spans="2:18" x14ac:dyDescent="0.2">
      <c r="B157" s="31" t="s">
        <v>395</v>
      </c>
      <c r="C157" s="83">
        <v>21</v>
      </c>
      <c r="D157" s="83">
        <v>22</v>
      </c>
      <c r="E157" s="83">
        <v>47</v>
      </c>
      <c r="F157" s="83">
        <v>41</v>
      </c>
      <c r="G157" s="83">
        <v>38</v>
      </c>
      <c r="H157" s="83">
        <v>15</v>
      </c>
      <c r="I157" s="83">
        <v>10</v>
      </c>
      <c r="J157" s="83">
        <v>5</v>
      </c>
      <c r="K157" s="83">
        <v>23</v>
      </c>
      <c r="L157" s="83">
        <v>25</v>
      </c>
      <c r="M157" s="83">
        <v>13</v>
      </c>
      <c r="N157" s="83">
        <v>19</v>
      </c>
      <c r="O157" s="83">
        <v>1</v>
      </c>
      <c r="P157" s="83">
        <v>8</v>
      </c>
      <c r="Q157" s="83">
        <v>10</v>
      </c>
      <c r="R157" s="83">
        <f t="shared" si="4"/>
        <v>298</v>
      </c>
    </row>
    <row r="158" spans="2:18" x14ac:dyDescent="0.2">
      <c r="B158" s="31" t="s">
        <v>115</v>
      </c>
      <c r="C158" s="83">
        <v>3</v>
      </c>
      <c r="D158" s="83">
        <v>6</v>
      </c>
      <c r="E158" s="83">
        <v>1</v>
      </c>
      <c r="F158" s="83">
        <v>1</v>
      </c>
      <c r="G158" s="83">
        <v>-1</v>
      </c>
      <c r="H158" s="83">
        <v>1</v>
      </c>
      <c r="I158" s="83">
        <v>0</v>
      </c>
      <c r="J158" s="83">
        <v>0</v>
      </c>
      <c r="K158" s="83">
        <v>0</v>
      </c>
      <c r="L158" s="83">
        <v>0</v>
      </c>
      <c r="M158" s="83">
        <v>0</v>
      </c>
      <c r="N158" s="83">
        <v>0</v>
      </c>
      <c r="O158" s="83">
        <v>4</v>
      </c>
      <c r="P158" s="83">
        <v>1</v>
      </c>
      <c r="Q158" s="83">
        <v>0</v>
      </c>
      <c r="R158" s="83">
        <f t="shared" si="4"/>
        <v>16</v>
      </c>
    </row>
    <row r="159" spans="2:18" x14ac:dyDescent="0.2">
      <c r="B159" s="31" t="s">
        <v>396</v>
      </c>
      <c r="C159" s="83">
        <v>0</v>
      </c>
      <c r="D159" s="83">
        <v>0</v>
      </c>
      <c r="E159" s="83">
        <v>2</v>
      </c>
      <c r="F159" s="83">
        <v>1</v>
      </c>
      <c r="G159" s="83">
        <v>1</v>
      </c>
      <c r="H159" s="83">
        <v>0</v>
      </c>
      <c r="I159" s="83">
        <v>-1</v>
      </c>
      <c r="J159" s="83">
        <v>2</v>
      </c>
      <c r="K159" s="83">
        <v>0</v>
      </c>
      <c r="L159" s="83">
        <v>0</v>
      </c>
      <c r="M159" s="83">
        <v>0</v>
      </c>
      <c r="N159" s="83">
        <v>0</v>
      </c>
      <c r="O159" s="83">
        <v>0</v>
      </c>
      <c r="P159" s="83">
        <v>2</v>
      </c>
      <c r="Q159" s="83">
        <v>0</v>
      </c>
      <c r="R159" s="83">
        <f t="shared" si="4"/>
        <v>7</v>
      </c>
    </row>
    <row r="160" spans="2:18" x14ac:dyDescent="0.2">
      <c r="B160" s="31" t="s">
        <v>397</v>
      </c>
      <c r="C160" s="83">
        <v>8</v>
      </c>
      <c r="D160" s="83">
        <v>4</v>
      </c>
      <c r="E160" s="83">
        <v>1</v>
      </c>
      <c r="F160" s="83">
        <v>3</v>
      </c>
      <c r="G160" s="83">
        <v>0</v>
      </c>
      <c r="H160" s="83">
        <v>0</v>
      </c>
      <c r="I160" s="83">
        <v>-2</v>
      </c>
      <c r="J160" s="83">
        <v>0</v>
      </c>
      <c r="K160" s="83">
        <v>1</v>
      </c>
      <c r="L160" s="83">
        <v>2</v>
      </c>
      <c r="M160" s="83">
        <v>1</v>
      </c>
      <c r="N160" s="83">
        <v>0</v>
      </c>
      <c r="O160" s="83">
        <v>0</v>
      </c>
      <c r="P160" s="83">
        <v>0</v>
      </c>
      <c r="Q160" s="83">
        <v>0</v>
      </c>
      <c r="R160" s="83">
        <f t="shared" si="4"/>
        <v>18</v>
      </c>
    </row>
    <row r="161" spans="2:18" x14ac:dyDescent="0.2">
      <c r="B161" s="31" t="s">
        <v>439</v>
      </c>
      <c r="C161" s="83">
        <v>0</v>
      </c>
      <c r="D161" s="83">
        <v>0</v>
      </c>
      <c r="E161" s="83">
        <v>0</v>
      </c>
      <c r="F161" s="83">
        <v>0</v>
      </c>
      <c r="G161" s="83">
        <v>0</v>
      </c>
      <c r="H161" s="83">
        <v>0</v>
      </c>
      <c r="I161" s="83">
        <v>0</v>
      </c>
      <c r="J161" s="83">
        <v>0</v>
      </c>
      <c r="K161" s="83">
        <v>0</v>
      </c>
      <c r="L161" s="83">
        <v>0</v>
      </c>
      <c r="M161" s="83">
        <v>0</v>
      </c>
      <c r="N161" s="83">
        <v>0</v>
      </c>
      <c r="O161" s="83">
        <v>0</v>
      </c>
      <c r="P161" s="83">
        <v>0</v>
      </c>
      <c r="Q161" s="83">
        <v>1</v>
      </c>
      <c r="R161" s="83">
        <f t="shared" si="4"/>
        <v>1</v>
      </c>
    </row>
    <row r="162" spans="2:18" x14ac:dyDescent="0.2">
      <c r="B162" s="31" t="s">
        <v>398</v>
      </c>
      <c r="C162" s="83">
        <v>13</v>
      </c>
      <c r="D162" s="83">
        <v>66</v>
      </c>
      <c r="E162" s="83">
        <v>12</v>
      </c>
      <c r="F162" s="83">
        <v>4</v>
      </c>
      <c r="G162" s="83">
        <v>1</v>
      </c>
      <c r="H162" s="83">
        <v>2</v>
      </c>
      <c r="I162" s="83">
        <v>1</v>
      </c>
      <c r="J162" s="83">
        <v>0</v>
      </c>
      <c r="K162" s="83">
        <v>12</v>
      </c>
      <c r="L162" s="83">
        <v>2</v>
      </c>
      <c r="M162" s="83">
        <v>0</v>
      </c>
      <c r="N162" s="83">
        <v>2</v>
      </c>
      <c r="O162" s="83">
        <v>0</v>
      </c>
      <c r="P162" s="83">
        <v>5</v>
      </c>
      <c r="Q162" s="83">
        <v>0</v>
      </c>
      <c r="R162" s="83">
        <f t="shared" si="4"/>
        <v>120</v>
      </c>
    </row>
    <row r="163" spans="2:18" x14ac:dyDescent="0.2">
      <c r="B163" s="31" t="s">
        <v>399</v>
      </c>
      <c r="C163" s="83">
        <v>3</v>
      </c>
      <c r="D163" s="83">
        <v>1</v>
      </c>
      <c r="E163" s="83">
        <v>0</v>
      </c>
      <c r="F163" s="83">
        <v>0</v>
      </c>
      <c r="G163" s="83">
        <v>0</v>
      </c>
      <c r="H163" s="83">
        <v>0</v>
      </c>
      <c r="I163" s="83">
        <v>2</v>
      </c>
      <c r="J163" s="83">
        <v>0</v>
      </c>
      <c r="K163" s="83">
        <v>1</v>
      </c>
      <c r="L163" s="83">
        <v>1</v>
      </c>
      <c r="M163" s="83">
        <v>0</v>
      </c>
      <c r="N163" s="83">
        <v>1</v>
      </c>
      <c r="O163" s="83">
        <v>3</v>
      </c>
      <c r="P163" s="83">
        <v>3</v>
      </c>
      <c r="Q163" s="83">
        <v>2</v>
      </c>
      <c r="R163" s="83">
        <f t="shared" si="4"/>
        <v>17</v>
      </c>
    </row>
    <row r="164" spans="2:18" x14ac:dyDescent="0.2">
      <c r="B164" s="31" t="s">
        <v>400</v>
      </c>
      <c r="C164" s="83">
        <v>6</v>
      </c>
      <c r="D164" s="83">
        <v>-1</v>
      </c>
      <c r="E164" s="83">
        <v>4</v>
      </c>
      <c r="F164" s="83">
        <v>1</v>
      </c>
      <c r="G164" s="83">
        <v>6</v>
      </c>
      <c r="H164" s="83">
        <v>26</v>
      </c>
      <c r="I164" s="83">
        <v>10</v>
      </c>
      <c r="J164" s="83">
        <v>5</v>
      </c>
      <c r="K164" s="83">
        <v>4</v>
      </c>
      <c r="L164" s="83">
        <v>0</v>
      </c>
      <c r="M164" s="83">
        <v>4</v>
      </c>
      <c r="N164" s="83">
        <v>0</v>
      </c>
      <c r="O164" s="83">
        <v>1</v>
      </c>
      <c r="P164" s="83">
        <v>-1</v>
      </c>
      <c r="Q164" s="83">
        <v>6</v>
      </c>
      <c r="R164" s="83">
        <f t="shared" si="4"/>
        <v>71</v>
      </c>
    </row>
    <row r="165" spans="2:18" x14ac:dyDescent="0.2">
      <c r="B165" s="31" t="s">
        <v>401</v>
      </c>
      <c r="C165" s="83">
        <v>0</v>
      </c>
      <c r="D165" s="83">
        <v>1</v>
      </c>
      <c r="E165" s="83">
        <v>0</v>
      </c>
      <c r="F165" s="83">
        <v>1</v>
      </c>
      <c r="G165" s="83">
        <v>0</v>
      </c>
      <c r="H165" s="83">
        <v>0</v>
      </c>
      <c r="I165" s="83">
        <v>0</v>
      </c>
      <c r="J165" s="83">
        <v>0</v>
      </c>
      <c r="K165" s="83">
        <v>0</v>
      </c>
      <c r="L165" s="83">
        <v>0</v>
      </c>
      <c r="M165" s="83">
        <v>0</v>
      </c>
      <c r="N165" s="83">
        <v>0</v>
      </c>
      <c r="O165" s="83">
        <v>0</v>
      </c>
      <c r="P165" s="83">
        <v>0</v>
      </c>
      <c r="Q165" s="83">
        <v>0</v>
      </c>
      <c r="R165" s="83">
        <f t="shared" si="4"/>
        <v>2</v>
      </c>
    </row>
    <row r="166" spans="2:18" x14ac:dyDescent="0.2">
      <c r="B166" s="31" t="s">
        <v>402</v>
      </c>
      <c r="C166" s="83">
        <v>2</v>
      </c>
      <c r="D166" s="83">
        <v>0</v>
      </c>
      <c r="E166" s="83">
        <v>1</v>
      </c>
      <c r="F166" s="83">
        <v>0</v>
      </c>
      <c r="G166" s="83">
        <v>2</v>
      </c>
      <c r="H166" s="83">
        <v>2</v>
      </c>
      <c r="I166" s="83">
        <v>1</v>
      </c>
      <c r="J166" s="83">
        <v>0</v>
      </c>
      <c r="K166" s="83">
        <v>1</v>
      </c>
      <c r="L166" s="83">
        <v>4</v>
      </c>
      <c r="M166" s="83">
        <v>0</v>
      </c>
      <c r="N166" s="83">
        <v>0</v>
      </c>
      <c r="O166" s="83">
        <v>0</v>
      </c>
      <c r="P166" s="83">
        <v>0</v>
      </c>
      <c r="Q166" s="83">
        <v>4</v>
      </c>
      <c r="R166" s="83">
        <f t="shared" si="4"/>
        <v>17</v>
      </c>
    </row>
    <row r="167" spans="2:18" x14ac:dyDescent="0.2">
      <c r="B167" s="31" t="s">
        <v>403</v>
      </c>
      <c r="C167" s="83">
        <v>28</v>
      </c>
      <c r="D167" s="83">
        <v>3</v>
      </c>
      <c r="E167" s="83">
        <v>31</v>
      </c>
      <c r="F167" s="83">
        <v>46</v>
      </c>
      <c r="G167" s="83">
        <v>-1</v>
      </c>
      <c r="H167" s="83">
        <v>68</v>
      </c>
      <c r="I167" s="83">
        <v>99</v>
      </c>
      <c r="J167" s="83">
        <v>8</v>
      </c>
      <c r="K167" s="83">
        <v>34</v>
      </c>
      <c r="L167" s="83">
        <v>92</v>
      </c>
      <c r="M167" s="83">
        <v>122</v>
      </c>
      <c r="N167" s="83">
        <v>28</v>
      </c>
      <c r="O167" s="83">
        <v>15</v>
      </c>
      <c r="P167" s="83">
        <v>33</v>
      </c>
      <c r="Q167" s="83">
        <v>17</v>
      </c>
      <c r="R167" s="83">
        <f t="shared" ref="R167:R186" si="5">SUM(C167:Q167)</f>
        <v>623</v>
      </c>
    </row>
    <row r="168" spans="2:18" x14ac:dyDescent="0.2">
      <c r="B168" s="31" t="s">
        <v>404</v>
      </c>
      <c r="C168" s="83">
        <v>141</v>
      </c>
      <c r="D168" s="83">
        <v>135</v>
      </c>
      <c r="E168" s="83">
        <v>211</v>
      </c>
      <c r="F168" s="83">
        <v>125</v>
      </c>
      <c r="G168" s="83">
        <v>72</v>
      </c>
      <c r="H168" s="83">
        <v>173</v>
      </c>
      <c r="I168" s="83">
        <v>241</v>
      </c>
      <c r="J168" s="83">
        <v>357</v>
      </c>
      <c r="K168" s="83">
        <v>350</v>
      </c>
      <c r="L168" s="83">
        <v>335</v>
      </c>
      <c r="M168" s="83">
        <v>110</v>
      </c>
      <c r="N168" s="83">
        <v>218</v>
      </c>
      <c r="O168" s="83">
        <v>156</v>
      </c>
      <c r="P168" s="83">
        <v>191</v>
      </c>
      <c r="Q168" s="83">
        <v>121</v>
      </c>
      <c r="R168" s="83">
        <f t="shared" si="5"/>
        <v>2936</v>
      </c>
    </row>
    <row r="169" spans="2:18" x14ac:dyDescent="0.2">
      <c r="B169" s="31" t="s">
        <v>405</v>
      </c>
      <c r="C169" s="83">
        <v>0</v>
      </c>
      <c r="D169" s="83">
        <v>0</v>
      </c>
      <c r="E169" s="83">
        <v>0</v>
      </c>
      <c r="F169" s="83">
        <v>0</v>
      </c>
      <c r="G169" s="83">
        <v>0</v>
      </c>
      <c r="H169" s="83">
        <v>2</v>
      </c>
      <c r="I169" s="83">
        <v>0</v>
      </c>
      <c r="J169" s="83">
        <v>-1</v>
      </c>
      <c r="K169" s="83">
        <v>2</v>
      </c>
      <c r="L169" s="83">
        <v>0</v>
      </c>
      <c r="M169" s="83">
        <v>0</v>
      </c>
      <c r="N169" s="83">
        <v>0</v>
      </c>
      <c r="O169" s="83">
        <v>0</v>
      </c>
      <c r="P169" s="83">
        <v>0</v>
      </c>
      <c r="Q169" s="83">
        <v>0</v>
      </c>
      <c r="R169" s="83">
        <f t="shared" si="5"/>
        <v>3</v>
      </c>
    </row>
    <row r="170" spans="2:18" x14ac:dyDescent="0.2">
      <c r="B170" s="31" t="s">
        <v>406</v>
      </c>
      <c r="C170" s="83">
        <v>13</v>
      </c>
      <c r="D170" s="83">
        <v>0</v>
      </c>
      <c r="E170" s="83">
        <v>0</v>
      </c>
      <c r="F170" s="83">
        <v>2</v>
      </c>
      <c r="G170" s="83">
        <v>0</v>
      </c>
      <c r="H170" s="83">
        <v>3</v>
      </c>
      <c r="I170" s="83">
        <v>6</v>
      </c>
      <c r="J170" s="83">
        <v>3</v>
      </c>
      <c r="K170" s="83">
        <v>1</v>
      </c>
      <c r="L170" s="83">
        <v>10</v>
      </c>
      <c r="M170" s="83">
        <v>1</v>
      </c>
      <c r="N170" s="83">
        <v>0</v>
      </c>
      <c r="O170" s="83">
        <v>2</v>
      </c>
      <c r="P170" s="83">
        <v>2</v>
      </c>
      <c r="Q170" s="83">
        <v>2</v>
      </c>
      <c r="R170" s="83">
        <f t="shared" si="5"/>
        <v>45</v>
      </c>
    </row>
    <row r="171" spans="2:18" x14ac:dyDescent="0.2">
      <c r="B171" s="31" t="s">
        <v>407</v>
      </c>
      <c r="C171" s="83">
        <v>0</v>
      </c>
      <c r="D171" s="83">
        <v>0</v>
      </c>
      <c r="E171" s="83">
        <v>0</v>
      </c>
      <c r="F171" s="83">
        <v>1</v>
      </c>
      <c r="G171" s="83">
        <v>1</v>
      </c>
      <c r="H171" s="83">
        <v>2</v>
      </c>
      <c r="I171" s="83">
        <v>0</v>
      </c>
      <c r="J171" s="83">
        <v>0</v>
      </c>
      <c r="K171" s="83">
        <v>1</v>
      </c>
      <c r="L171" s="83">
        <v>0</v>
      </c>
      <c r="M171" s="83">
        <v>0</v>
      </c>
      <c r="N171" s="83">
        <v>0</v>
      </c>
      <c r="O171" s="83">
        <v>-1</v>
      </c>
      <c r="P171" s="83">
        <v>1</v>
      </c>
      <c r="Q171" s="83">
        <v>3</v>
      </c>
      <c r="R171" s="83">
        <f t="shared" si="5"/>
        <v>8</v>
      </c>
    </row>
    <row r="172" spans="2:18" x14ac:dyDescent="0.2">
      <c r="B172" s="31" t="s">
        <v>408</v>
      </c>
      <c r="C172" s="83">
        <v>0</v>
      </c>
      <c r="D172" s="83">
        <v>0</v>
      </c>
      <c r="E172" s="83">
        <v>0</v>
      </c>
      <c r="F172" s="83">
        <v>0</v>
      </c>
      <c r="G172" s="83">
        <v>1</v>
      </c>
      <c r="H172" s="83">
        <v>0</v>
      </c>
      <c r="I172" s="83">
        <v>0</v>
      </c>
      <c r="J172" s="83">
        <v>1</v>
      </c>
      <c r="K172" s="83">
        <v>0</v>
      </c>
      <c r="L172" s="83">
        <v>0</v>
      </c>
      <c r="M172" s="83">
        <v>0</v>
      </c>
      <c r="N172" s="83">
        <v>0</v>
      </c>
      <c r="O172" s="83">
        <v>0</v>
      </c>
      <c r="P172" s="83">
        <v>0</v>
      </c>
      <c r="Q172" s="83">
        <v>0</v>
      </c>
      <c r="R172" s="83">
        <f t="shared" si="5"/>
        <v>2</v>
      </c>
    </row>
    <row r="173" spans="2:18" x14ac:dyDescent="0.2">
      <c r="B173" s="31" t="s">
        <v>409</v>
      </c>
      <c r="C173" s="83">
        <v>0</v>
      </c>
      <c r="D173" s="83">
        <v>0</v>
      </c>
      <c r="E173" s="83">
        <v>1</v>
      </c>
      <c r="F173" s="83">
        <v>2</v>
      </c>
      <c r="G173" s="83">
        <v>0</v>
      </c>
      <c r="H173" s="83">
        <v>0</v>
      </c>
      <c r="I173" s="83">
        <v>1</v>
      </c>
      <c r="J173" s="83">
        <v>0</v>
      </c>
      <c r="K173" s="83">
        <v>0</v>
      </c>
      <c r="L173" s="83">
        <v>0</v>
      </c>
      <c r="M173" s="83">
        <v>0</v>
      </c>
      <c r="N173" s="83">
        <v>1</v>
      </c>
      <c r="O173" s="83">
        <v>0</v>
      </c>
      <c r="P173" s="83">
        <v>2</v>
      </c>
      <c r="Q173" s="83">
        <v>0</v>
      </c>
      <c r="R173" s="83">
        <f t="shared" si="5"/>
        <v>7</v>
      </c>
    </row>
    <row r="174" spans="2:18" x14ac:dyDescent="0.2">
      <c r="B174" s="31" t="s">
        <v>410</v>
      </c>
      <c r="C174" s="83">
        <v>1</v>
      </c>
      <c r="D174" s="83">
        <v>1</v>
      </c>
      <c r="E174" s="83">
        <v>0</v>
      </c>
      <c r="F174" s="83">
        <v>0</v>
      </c>
      <c r="G174" s="83">
        <v>0</v>
      </c>
      <c r="H174" s="83">
        <v>0</v>
      </c>
      <c r="I174" s="83">
        <v>0</v>
      </c>
      <c r="J174" s="83">
        <v>0</v>
      </c>
      <c r="K174" s="83">
        <v>0</v>
      </c>
      <c r="L174" s="83">
        <v>0</v>
      </c>
      <c r="M174" s="83">
        <v>0</v>
      </c>
      <c r="N174" s="83">
        <v>0</v>
      </c>
      <c r="O174" s="83">
        <v>0</v>
      </c>
      <c r="P174" s="83">
        <v>0</v>
      </c>
      <c r="Q174" s="83">
        <v>0</v>
      </c>
      <c r="R174" s="83">
        <f t="shared" si="5"/>
        <v>2</v>
      </c>
    </row>
    <row r="175" spans="2:18" x14ac:dyDescent="0.2">
      <c r="B175" s="31" t="s">
        <v>411</v>
      </c>
      <c r="C175" s="83">
        <v>0</v>
      </c>
      <c r="D175" s="83">
        <v>0</v>
      </c>
      <c r="E175" s="83">
        <v>0</v>
      </c>
      <c r="F175" s="83">
        <v>0</v>
      </c>
      <c r="G175" s="83">
        <v>1</v>
      </c>
      <c r="H175" s="83">
        <v>2</v>
      </c>
      <c r="I175" s="83">
        <v>-1</v>
      </c>
      <c r="J175" s="83">
        <v>0</v>
      </c>
      <c r="K175" s="83">
        <v>2</v>
      </c>
      <c r="L175" s="83">
        <v>6</v>
      </c>
      <c r="M175" s="83">
        <v>-1</v>
      </c>
      <c r="N175" s="83">
        <v>1</v>
      </c>
      <c r="O175" s="83">
        <v>0</v>
      </c>
      <c r="P175" s="83">
        <v>0</v>
      </c>
      <c r="Q175" s="83">
        <v>0</v>
      </c>
      <c r="R175" s="83">
        <f t="shared" si="5"/>
        <v>10</v>
      </c>
    </row>
    <row r="176" spans="2:18" x14ac:dyDescent="0.2">
      <c r="B176" s="31" t="s">
        <v>334</v>
      </c>
      <c r="C176" s="83">
        <v>0</v>
      </c>
      <c r="D176" s="83">
        <v>1</v>
      </c>
      <c r="E176" s="83">
        <v>0</v>
      </c>
      <c r="F176" s="83">
        <v>0</v>
      </c>
      <c r="G176" s="83">
        <v>0</v>
      </c>
      <c r="H176" s="83">
        <v>0</v>
      </c>
      <c r="I176" s="83">
        <v>0</v>
      </c>
      <c r="J176" s="83">
        <v>0</v>
      </c>
      <c r="K176" s="83">
        <v>1</v>
      </c>
      <c r="L176" s="83">
        <v>0</v>
      </c>
      <c r="M176" s="83">
        <v>0</v>
      </c>
      <c r="N176" s="83">
        <v>0</v>
      </c>
      <c r="O176" s="83">
        <v>0</v>
      </c>
      <c r="P176" s="83">
        <v>0</v>
      </c>
      <c r="Q176" s="83">
        <v>0</v>
      </c>
      <c r="R176" s="83">
        <f t="shared" si="5"/>
        <v>2</v>
      </c>
    </row>
    <row r="177" spans="2:18" x14ac:dyDescent="0.2">
      <c r="B177" s="31" t="s">
        <v>412</v>
      </c>
      <c r="C177" s="83">
        <v>11</v>
      </c>
      <c r="D177" s="83">
        <v>8</v>
      </c>
      <c r="E177" s="83">
        <v>3</v>
      </c>
      <c r="F177" s="83">
        <v>4</v>
      </c>
      <c r="G177" s="83">
        <v>8</v>
      </c>
      <c r="H177" s="83">
        <v>6</v>
      </c>
      <c r="I177" s="83">
        <v>5</v>
      </c>
      <c r="J177" s="83">
        <v>5</v>
      </c>
      <c r="K177" s="83">
        <v>3</v>
      </c>
      <c r="L177" s="83">
        <v>2</v>
      </c>
      <c r="M177" s="83">
        <v>3</v>
      </c>
      <c r="N177" s="83">
        <v>2</v>
      </c>
      <c r="O177" s="83">
        <v>3</v>
      </c>
      <c r="P177" s="83">
        <v>3</v>
      </c>
      <c r="Q177" s="83">
        <v>24</v>
      </c>
      <c r="R177" s="83">
        <f t="shared" si="5"/>
        <v>90</v>
      </c>
    </row>
    <row r="178" spans="2:18" x14ac:dyDescent="0.2">
      <c r="B178" s="31" t="s">
        <v>440</v>
      </c>
      <c r="C178" s="83">
        <v>0</v>
      </c>
      <c r="D178" s="83">
        <v>0</v>
      </c>
      <c r="E178" s="83">
        <v>0</v>
      </c>
      <c r="F178" s="83">
        <v>0</v>
      </c>
      <c r="G178" s="83">
        <v>0</v>
      </c>
      <c r="H178" s="83">
        <v>0</v>
      </c>
      <c r="I178" s="83">
        <v>0</v>
      </c>
      <c r="J178" s="83">
        <v>0</v>
      </c>
      <c r="K178" s="83">
        <v>0</v>
      </c>
      <c r="L178" s="83">
        <v>0</v>
      </c>
      <c r="M178" s="83">
        <v>0</v>
      </c>
      <c r="N178" s="83">
        <v>0</v>
      </c>
      <c r="O178" s="83">
        <v>0</v>
      </c>
      <c r="P178" s="83">
        <v>0</v>
      </c>
      <c r="Q178" s="83">
        <v>1</v>
      </c>
      <c r="R178" s="83">
        <f t="shared" si="5"/>
        <v>1</v>
      </c>
    </row>
    <row r="179" spans="2:18" x14ac:dyDescent="0.2">
      <c r="B179" s="31" t="s">
        <v>413</v>
      </c>
      <c r="C179" s="83">
        <v>0</v>
      </c>
      <c r="D179" s="83">
        <v>0</v>
      </c>
      <c r="E179" s="83">
        <v>3</v>
      </c>
      <c r="F179" s="83">
        <v>2</v>
      </c>
      <c r="G179" s="83">
        <v>0</v>
      </c>
      <c r="H179" s="83">
        <v>0</v>
      </c>
      <c r="I179" s="83">
        <v>0</v>
      </c>
      <c r="J179" s="83">
        <v>0</v>
      </c>
      <c r="K179" s="83">
        <v>0</v>
      </c>
      <c r="L179" s="83">
        <v>0</v>
      </c>
      <c r="M179" s="83">
        <v>0</v>
      </c>
      <c r="N179" s="83">
        <v>0</v>
      </c>
      <c r="O179" s="83">
        <v>2</v>
      </c>
      <c r="P179" s="83">
        <v>0</v>
      </c>
      <c r="Q179" s="83">
        <v>0</v>
      </c>
      <c r="R179" s="83">
        <f t="shared" si="5"/>
        <v>7</v>
      </c>
    </row>
    <row r="180" spans="2:18" x14ac:dyDescent="0.2">
      <c r="B180" s="31" t="s">
        <v>414</v>
      </c>
      <c r="C180" s="83">
        <v>0</v>
      </c>
      <c r="D180" s="83">
        <v>0</v>
      </c>
      <c r="E180" s="83">
        <v>1</v>
      </c>
      <c r="F180" s="83">
        <v>0</v>
      </c>
      <c r="G180" s="83">
        <v>0</v>
      </c>
      <c r="H180" s="83">
        <v>0</v>
      </c>
      <c r="I180" s="83">
        <v>0</v>
      </c>
      <c r="J180" s="83">
        <v>0</v>
      </c>
      <c r="K180" s="83">
        <v>0</v>
      </c>
      <c r="L180" s="83">
        <v>0</v>
      </c>
      <c r="M180" s="83">
        <v>0</v>
      </c>
      <c r="N180" s="83">
        <v>0</v>
      </c>
      <c r="O180" s="83">
        <v>0</v>
      </c>
      <c r="P180" s="83">
        <v>1</v>
      </c>
      <c r="Q180" s="83">
        <v>0</v>
      </c>
      <c r="R180" s="83">
        <f t="shared" si="5"/>
        <v>2</v>
      </c>
    </row>
    <row r="181" spans="2:18" x14ac:dyDescent="0.2">
      <c r="B181" s="31" t="s">
        <v>286</v>
      </c>
      <c r="C181" s="83">
        <v>0</v>
      </c>
      <c r="D181" s="83">
        <v>2</v>
      </c>
      <c r="E181" s="83">
        <v>0</v>
      </c>
      <c r="F181" s="83">
        <v>1</v>
      </c>
      <c r="G181" s="83">
        <v>2</v>
      </c>
      <c r="H181" s="83">
        <v>0</v>
      </c>
      <c r="I181" s="83">
        <v>0</v>
      </c>
      <c r="J181" s="83">
        <v>0</v>
      </c>
      <c r="K181" s="83">
        <v>0</v>
      </c>
      <c r="L181" s="83">
        <v>2</v>
      </c>
      <c r="M181" s="83">
        <v>0</v>
      </c>
      <c r="N181" s="83">
        <v>0</v>
      </c>
      <c r="O181" s="83">
        <v>1</v>
      </c>
      <c r="P181" s="83">
        <v>0</v>
      </c>
      <c r="Q181" s="83">
        <v>0</v>
      </c>
      <c r="R181" s="83">
        <f t="shared" si="5"/>
        <v>8</v>
      </c>
    </row>
    <row r="182" spans="2:18" x14ac:dyDescent="0.2">
      <c r="B182" s="31" t="s">
        <v>415</v>
      </c>
      <c r="C182" s="83">
        <v>7</v>
      </c>
      <c r="D182" s="83">
        <v>7</v>
      </c>
      <c r="E182" s="83">
        <v>3</v>
      </c>
      <c r="F182" s="83">
        <v>2</v>
      </c>
      <c r="G182" s="83">
        <v>1</v>
      </c>
      <c r="H182" s="83">
        <v>1</v>
      </c>
      <c r="I182" s="83">
        <v>0</v>
      </c>
      <c r="J182" s="83">
        <v>0</v>
      </c>
      <c r="K182" s="83">
        <v>1</v>
      </c>
      <c r="L182" s="83">
        <v>0</v>
      </c>
      <c r="M182" s="83">
        <v>0</v>
      </c>
      <c r="N182" s="83">
        <v>0</v>
      </c>
      <c r="O182" s="83">
        <v>0</v>
      </c>
      <c r="P182" s="83">
        <v>0</v>
      </c>
      <c r="Q182" s="83">
        <v>0</v>
      </c>
      <c r="R182" s="83">
        <f t="shared" si="5"/>
        <v>22</v>
      </c>
    </row>
    <row r="183" spans="2:18" x14ac:dyDescent="0.2">
      <c r="B183" s="31" t="s">
        <v>416</v>
      </c>
      <c r="C183" s="83">
        <v>0</v>
      </c>
      <c r="D183" s="83">
        <v>0</v>
      </c>
      <c r="E183" s="83">
        <v>0</v>
      </c>
      <c r="F183" s="83">
        <v>0</v>
      </c>
      <c r="G183" s="83">
        <v>0</v>
      </c>
      <c r="H183" s="83">
        <v>0</v>
      </c>
      <c r="I183" s="83">
        <v>0</v>
      </c>
      <c r="J183" s="83">
        <v>0</v>
      </c>
      <c r="K183" s="83">
        <v>0</v>
      </c>
      <c r="L183" s="83">
        <v>0</v>
      </c>
      <c r="M183" s="83">
        <v>0</v>
      </c>
      <c r="N183" s="83">
        <v>1</v>
      </c>
      <c r="O183" s="83">
        <v>0</v>
      </c>
      <c r="P183" s="83">
        <v>0</v>
      </c>
      <c r="Q183" s="83">
        <v>0</v>
      </c>
      <c r="R183" s="83">
        <f t="shared" si="5"/>
        <v>1</v>
      </c>
    </row>
    <row r="184" spans="2:18" x14ac:dyDescent="0.2">
      <c r="B184" s="31" t="s">
        <v>417</v>
      </c>
      <c r="C184" s="83">
        <v>104</v>
      </c>
      <c r="D184" s="83">
        <v>108</v>
      </c>
      <c r="E184" s="83">
        <v>73</v>
      </c>
      <c r="F184" s="83">
        <v>22</v>
      </c>
      <c r="G184" s="83">
        <v>17</v>
      </c>
      <c r="H184" s="83">
        <v>14</v>
      </c>
      <c r="I184" s="83">
        <v>3</v>
      </c>
      <c r="J184" s="83">
        <v>-17</v>
      </c>
      <c r="K184" s="83">
        <v>3</v>
      </c>
      <c r="L184" s="83">
        <v>17</v>
      </c>
      <c r="M184" s="83">
        <v>3</v>
      </c>
      <c r="N184" s="83">
        <v>3</v>
      </c>
      <c r="O184" s="83">
        <v>9</v>
      </c>
      <c r="P184" s="83">
        <v>4</v>
      </c>
      <c r="Q184" s="83">
        <v>30</v>
      </c>
      <c r="R184" s="83">
        <f t="shared" si="5"/>
        <v>393</v>
      </c>
    </row>
    <row r="185" spans="2:18" x14ac:dyDescent="0.2">
      <c r="B185" s="31" t="s">
        <v>418</v>
      </c>
      <c r="C185" s="83">
        <v>0</v>
      </c>
      <c r="D185" s="83">
        <v>2</v>
      </c>
      <c r="E185" s="83">
        <v>-1</v>
      </c>
      <c r="F185" s="83">
        <v>0</v>
      </c>
      <c r="G185" s="83">
        <v>-1</v>
      </c>
      <c r="H185" s="83">
        <v>1</v>
      </c>
      <c r="I185" s="83">
        <v>0</v>
      </c>
      <c r="J185" s="83">
        <v>0</v>
      </c>
      <c r="K185" s="83">
        <v>2</v>
      </c>
      <c r="L185" s="83">
        <v>1</v>
      </c>
      <c r="M185" s="83">
        <v>2</v>
      </c>
      <c r="N185" s="83">
        <v>0</v>
      </c>
      <c r="O185" s="83">
        <v>0</v>
      </c>
      <c r="P185" s="83">
        <v>1</v>
      </c>
      <c r="Q185" s="83">
        <v>0</v>
      </c>
      <c r="R185" s="83">
        <f t="shared" si="5"/>
        <v>7</v>
      </c>
    </row>
    <row r="186" spans="2:18" x14ac:dyDescent="0.2">
      <c r="B186" s="31" t="s">
        <v>257</v>
      </c>
      <c r="C186" s="83">
        <v>26</v>
      </c>
      <c r="D186" s="83">
        <v>40</v>
      </c>
      <c r="E186" s="83">
        <v>18</v>
      </c>
      <c r="F186" s="83">
        <v>99</v>
      </c>
      <c r="G186" s="83">
        <v>163</v>
      </c>
      <c r="H186" s="83">
        <v>101</v>
      </c>
      <c r="I186" s="83">
        <v>177</v>
      </c>
      <c r="J186" s="83">
        <v>80</v>
      </c>
      <c r="K186" s="83">
        <v>42</v>
      </c>
      <c r="L186" s="83">
        <v>60</v>
      </c>
      <c r="M186" s="83">
        <v>67</v>
      </c>
      <c r="N186" s="83">
        <v>123</v>
      </c>
      <c r="O186" s="83">
        <v>86</v>
      </c>
      <c r="P186" s="83">
        <v>69</v>
      </c>
      <c r="Q186" s="83">
        <v>216</v>
      </c>
      <c r="R186" s="83">
        <f t="shared" si="5"/>
        <v>1367</v>
      </c>
    </row>
    <row r="187" spans="2:18" x14ac:dyDescent="0.2">
      <c r="B187" s="32" t="s">
        <v>288</v>
      </c>
      <c r="C187" s="85">
        <f>SUM(C102:C186)</f>
        <v>578</v>
      </c>
      <c r="D187" s="85">
        <f t="shared" ref="D187:R187" si="6">SUM(D102:D186)</f>
        <v>576</v>
      </c>
      <c r="E187" s="85">
        <f t="shared" si="6"/>
        <v>698</v>
      </c>
      <c r="F187" s="85">
        <f t="shared" si="6"/>
        <v>742</v>
      </c>
      <c r="G187" s="85">
        <f t="shared" si="6"/>
        <v>652</v>
      </c>
      <c r="H187" s="85">
        <f t="shared" si="6"/>
        <v>728</v>
      </c>
      <c r="I187" s="85">
        <f t="shared" si="6"/>
        <v>815</v>
      </c>
      <c r="J187" s="85">
        <f t="shared" si="6"/>
        <v>782</v>
      </c>
      <c r="K187" s="85">
        <f t="shared" si="6"/>
        <v>829</v>
      </c>
      <c r="L187" s="85">
        <f t="shared" si="6"/>
        <v>847</v>
      </c>
      <c r="M187" s="85">
        <f t="shared" si="6"/>
        <v>412</v>
      </c>
      <c r="N187" s="85">
        <f t="shared" si="6"/>
        <v>686</v>
      </c>
      <c r="O187" s="85">
        <f t="shared" si="6"/>
        <v>514</v>
      </c>
      <c r="P187" s="85">
        <f t="shared" si="6"/>
        <v>534</v>
      </c>
      <c r="Q187" s="85">
        <f t="shared" si="6"/>
        <v>682</v>
      </c>
      <c r="R187" s="85">
        <f t="shared" si="6"/>
        <v>10075</v>
      </c>
    </row>
    <row r="188" spans="2:18" x14ac:dyDescent="0.2">
      <c r="B188" s="8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</row>
    <row r="189" spans="2:18" x14ac:dyDescent="0.2">
      <c r="B189" s="128" t="s">
        <v>419</v>
      </c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30"/>
    </row>
    <row r="190" spans="2:18" x14ac:dyDescent="0.2">
      <c r="B190" s="15"/>
      <c r="C190" s="88" t="s">
        <v>229</v>
      </c>
      <c r="D190" s="88" t="s">
        <v>230</v>
      </c>
      <c r="E190" s="88" t="s">
        <v>231</v>
      </c>
      <c r="F190" s="88" t="s">
        <v>232</v>
      </c>
      <c r="G190" s="88" t="s">
        <v>233</v>
      </c>
      <c r="H190" s="88" t="s">
        <v>234</v>
      </c>
      <c r="I190" s="88" t="s">
        <v>235</v>
      </c>
      <c r="J190" s="88" t="s">
        <v>236</v>
      </c>
      <c r="K190" s="88" t="s">
        <v>237</v>
      </c>
      <c r="L190" s="88" t="s">
        <v>238</v>
      </c>
      <c r="M190" s="88" t="s">
        <v>239</v>
      </c>
      <c r="N190" s="88" t="s">
        <v>240</v>
      </c>
      <c r="O190" s="88" t="s">
        <v>241</v>
      </c>
      <c r="P190" s="88" t="s">
        <v>242</v>
      </c>
      <c r="Q190" s="88" t="s">
        <v>246</v>
      </c>
      <c r="R190" s="88" t="s">
        <v>247</v>
      </c>
    </row>
    <row r="191" spans="2:18" x14ac:dyDescent="0.2">
      <c r="B191" s="31" t="s">
        <v>485</v>
      </c>
      <c r="C191" s="83"/>
      <c r="D191" s="83"/>
      <c r="E191" s="83"/>
      <c r="F191" s="83">
        <v>1</v>
      </c>
      <c r="G191" s="83"/>
      <c r="H191" s="83"/>
      <c r="I191" s="83"/>
      <c r="J191" s="83">
        <v>-1</v>
      </c>
      <c r="K191" s="83"/>
      <c r="L191" s="83">
        <v>1</v>
      </c>
      <c r="M191" s="83">
        <v>1</v>
      </c>
      <c r="N191" s="83"/>
      <c r="O191" s="83"/>
      <c r="P191" s="83"/>
      <c r="Q191" s="83"/>
      <c r="R191" s="83">
        <f>SUM(C191:Q191)</f>
        <v>2</v>
      </c>
    </row>
    <row r="192" spans="2:18" x14ac:dyDescent="0.2">
      <c r="B192" s="31" t="s">
        <v>225</v>
      </c>
      <c r="C192" s="83"/>
      <c r="D192" s="83">
        <v>0</v>
      </c>
      <c r="E192" s="83">
        <v>1</v>
      </c>
      <c r="F192" s="83"/>
      <c r="G192" s="83"/>
      <c r="H192" s="83"/>
      <c r="I192" s="83"/>
      <c r="J192" s="83">
        <v>1</v>
      </c>
      <c r="K192" s="83"/>
      <c r="L192" s="83"/>
      <c r="M192" s="83"/>
      <c r="N192" s="83"/>
      <c r="O192" s="83"/>
      <c r="P192" s="83"/>
      <c r="Q192" s="83"/>
      <c r="R192" s="83">
        <f t="shared" ref="R192:R255" si="7">SUM(C192:Q192)</f>
        <v>2</v>
      </c>
    </row>
    <row r="193" spans="2:18" x14ac:dyDescent="0.2">
      <c r="B193" s="31" t="s">
        <v>139</v>
      </c>
      <c r="C193" s="83"/>
      <c r="D193" s="83"/>
      <c r="E193" s="83">
        <v>1</v>
      </c>
      <c r="F193" s="83"/>
      <c r="G193" s="83"/>
      <c r="H193" s="83"/>
      <c r="I193" s="83"/>
      <c r="J193" s="83"/>
      <c r="K193" s="83"/>
      <c r="L193" s="83">
        <v>1</v>
      </c>
      <c r="M193" s="83"/>
      <c r="N193" s="83"/>
      <c r="O193" s="83"/>
      <c r="P193" s="83"/>
      <c r="Q193" s="83"/>
      <c r="R193" s="83">
        <f t="shared" si="7"/>
        <v>2</v>
      </c>
    </row>
    <row r="194" spans="2:18" x14ac:dyDescent="0.2">
      <c r="B194" s="31" t="s">
        <v>151</v>
      </c>
      <c r="C194" s="83">
        <v>-1</v>
      </c>
      <c r="D194" s="83">
        <v>5</v>
      </c>
      <c r="E194" s="83">
        <v>-1</v>
      </c>
      <c r="F194" s="83">
        <v>2</v>
      </c>
      <c r="G194" s="83">
        <v>0</v>
      </c>
      <c r="H194" s="83">
        <v>1</v>
      </c>
      <c r="I194" s="83"/>
      <c r="J194" s="83">
        <v>1</v>
      </c>
      <c r="K194" s="83"/>
      <c r="L194" s="83"/>
      <c r="M194" s="83">
        <v>-1</v>
      </c>
      <c r="N194" s="83">
        <v>-2</v>
      </c>
      <c r="O194" s="83">
        <v>0</v>
      </c>
      <c r="P194" s="83">
        <v>3</v>
      </c>
      <c r="Q194" s="83"/>
      <c r="R194" s="83">
        <f t="shared" si="7"/>
        <v>7</v>
      </c>
    </row>
    <row r="195" spans="2:18" x14ac:dyDescent="0.2">
      <c r="B195" s="31" t="s">
        <v>199</v>
      </c>
      <c r="C195" s="83">
        <v>2</v>
      </c>
      <c r="D195" s="83"/>
      <c r="E195" s="83"/>
      <c r="F195" s="83"/>
      <c r="G195" s="83"/>
      <c r="H195" s="83"/>
      <c r="I195" s="83"/>
      <c r="J195" s="83">
        <v>1</v>
      </c>
      <c r="K195" s="83"/>
      <c r="L195" s="83"/>
      <c r="M195" s="83"/>
      <c r="N195" s="83">
        <v>1</v>
      </c>
      <c r="O195" s="83"/>
      <c r="P195" s="83">
        <v>2</v>
      </c>
      <c r="Q195" s="83"/>
      <c r="R195" s="83">
        <f t="shared" si="7"/>
        <v>6</v>
      </c>
    </row>
    <row r="196" spans="2:18" x14ac:dyDescent="0.2">
      <c r="B196" s="31" t="s">
        <v>137</v>
      </c>
      <c r="C196" s="83"/>
      <c r="D196" s="83"/>
      <c r="E196" s="83"/>
      <c r="F196" s="83">
        <v>2</v>
      </c>
      <c r="G196" s="83"/>
      <c r="H196" s="83">
        <v>1</v>
      </c>
      <c r="I196" s="83"/>
      <c r="J196" s="83"/>
      <c r="K196" s="83">
        <v>0</v>
      </c>
      <c r="L196" s="83">
        <v>0</v>
      </c>
      <c r="M196" s="83">
        <v>-1</v>
      </c>
      <c r="N196" s="83">
        <v>4</v>
      </c>
      <c r="O196" s="83"/>
      <c r="P196" s="83">
        <v>0</v>
      </c>
      <c r="Q196" s="83">
        <v>1</v>
      </c>
      <c r="R196" s="83">
        <f t="shared" si="7"/>
        <v>7</v>
      </c>
    </row>
    <row r="197" spans="2:18" x14ac:dyDescent="0.2">
      <c r="B197" s="31" t="s">
        <v>175</v>
      </c>
      <c r="C197" s="83"/>
      <c r="D197" s="83"/>
      <c r="E197" s="83"/>
      <c r="F197" s="83">
        <v>1</v>
      </c>
      <c r="G197" s="83">
        <v>1</v>
      </c>
      <c r="H197" s="83"/>
      <c r="I197" s="83">
        <v>1</v>
      </c>
      <c r="J197" s="83"/>
      <c r="K197" s="83"/>
      <c r="L197" s="83">
        <v>-1</v>
      </c>
      <c r="M197" s="83">
        <v>1</v>
      </c>
      <c r="N197" s="83">
        <v>2</v>
      </c>
      <c r="O197" s="83">
        <v>-1</v>
      </c>
      <c r="P197" s="83"/>
      <c r="Q197" s="83"/>
      <c r="R197" s="83">
        <f t="shared" si="7"/>
        <v>4</v>
      </c>
    </row>
    <row r="198" spans="2:18" x14ac:dyDescent="0.2">
      <c r="B198" s="31" t="s">
        <v>527</v>
      </c>
      <c r="C198" s="83">
        <v>1</v>
      </c>
      <c r="D198" s="83"/>
      <c r="E198" s="83">
        <v>-14</v>
      </c>
      <c r="F198" s="83">
        <v>7</v>
      </c>
      <c r="G198" s="83"/>
      <c r="H198" s="83">
        <v>3</v>
      </c>
      <c r="I198" s="83">
        <v>0</v>
      </c>
      <c r="J198" s="83">
        <v>-1</v>
      </c>
      <c r="K198" s="83">
        <v>-1</v>
      </c>
      <c r="L198" s="83"/>
      <c r="M198" s="83">
        <v>3</v>
      </c>
      <c r="N198" s="83"/>
      <c r="O198" s="83"/>
      <c r="P198" s="83">
        <v>1</v>
      </c>
      <c r="Q198" s="83">
        <v>1</v>
      </c>
      <c r="R198" s="83">
        <f t="shared" si="7"/>
        <v>0</v>
      </c>
    </row>
    <row r="199" spans="2:18" x14ac:dyDescent="0.2">
      <c r="B199" s="31" t="s">
        <v>165</v>
      </c>
      <c r="C199" s="83">
        <v>1</v>
      </c>
      <c r="D199" s="83">
        <v>1</v>
      </c>
      <c r="E199" s="83">
        <v>1</v>
      </c>
      <c r="F199" s="83"/>
      <c r="G199" s="83"/>
      <c r="H199" s="83"/>
      <c r="I199" s="83">
        <v>1</v>
      </c>
      <c r="J199" s="83"/>
      <c r="K199" s="83"/>
      <c r="L199" s="83"/>
      <c r="M199" s="83"/>
      <c r="N199" s="83"/>
      <c r="O199" s="83"/>
      <c r="P199" s="83">
        <v>0</v>
      </c>
      <c r="Q199" s="83"/>
      <c r="R199" s="83">
        <f t="shared" si="7"/>
        <v>4</v>
      </c>
    </row>
    <row r="200" spans="2:18" x14ac:dyDescent="0.2">
      <c r="B200" s="31" t="s">
        <v>209</v>
      </c>
      <c r="C200" s="83"/>
      <c r="D200" s="83">
        <v>0</v>
      </c>
      <c r="E200" s="83"/>
      <c r="F200" s="83">
        <v>2</v>
      </c>
      <c r="G200" s="83">
        <v>-1</v>
      </c>
      <c r="H200" s="83">
        <v>2</v>
      </c>
      <c r="I200" s="83"/>
      <c r="J200" s="83">
        <v>1</v>
      </c>
      <c r="K200" s="83"/>
      <c r="L200" s="83"/>
      <c r="M200" s="83"/>
      <c r="N200" s="83"/>
      <c r="O200" s="83">
        <v>1</v>
      </c>
      <c r="P200" s="83"/>
      <c r="Q200" s="83"/>
      <c r="R200" s="83">
        <f t="shared" si="7"/>
        <v>5</v>
      </c>
    </row>
    <row r="201" spans="2:18" x14ac:dyDescent="0.2">
      <c r="B201" s="31" t="s">
        <v>149</v>
      </c>
      <c r="C201" s="83">
        <v>36</v>
      </c>
      <c r="D201" s="83">
        <v>64</v>
      </c>
      <c r="E201" s="83">
        <v>68</v>
      </c>
      <c r="F201" s="83">
        <v>34</v>
      </c>
      <c r="G201" s="83">
        <v>3</v>
      </c>
      <c r="H201" s="83">
        <v>6</v>
      </c>
      <c r="I201" s="83">
        <v>2</v>
      </c>
      <c r="J201" s="83">
        <v>1</v>
      </c>
      <c r="K201" s="83">
        <v>-1</v>
      </c>
      <c r="L201" s="83">
        <v>4</v>
      </c>
      <c r="M201" s="83"/>
      <c r="N201" s="83">
        <v>1</v>
      </c>
      <c r="O201" s="83"/>
      <c r="P201" s="83">
        <v>4</v>
      </c>
      <c r="Q201" s="83"/>
      <c r="R201" s="83">
        <f t="shared" si="7"/>
        <v>222</v>
      </c>
    </row>
    <row r="202" spans="2:18" x14ac:dyDescent="0.2">
      <c r="B202" s="31" t="s">
        <v>166</v>
      </c>
      <c r="C202" s="83">
        <v>337</v>
      </c>
      <c r="D202" s="83">
        <v>620</v>
      </c>
      <c r="E202" s="83">
        <v>151</v>
      </c>
      <c r="F202" s="83">
        <v>377</v>
      </c>
      <c r="G202" s="83">
        <v>267</v>
      </c>
      <c r="H202" s="83">
        <v>219</v>
      </c>
      <c r="I202" s="83">
        <v>190</v>
      </c>
      <c r="J202" s="83">
        <v>162</v>
      </c>
      <c r="K202" s="83">
        <v>206</v>
      </c>
      <c r="L202" s="83">
        <v>154</v>
      </c>
      <c r="M202" s="83">
        <v>151</v>
      </c>
      <c r="N202" s="83">
        <v>129</v>
      </c>
      <c r="O202" s="83">
        <v>239</v>
      </c>
      <c r="P202" s="83">
        <v>201</v>
      </c>
      <c r="Q202" s="83">
        <v>96</v>
      </c>
      <c r="R202" s="83">
        <f t="shared" si="7"/>
        <v>3499</v>
      </c>
    </row>
    <row r="203" spans="2:18" x14ac:dyDescent="0.2">
      <c r="B203" s="31" t="s">
        <v>493</v>
      </c>
      <c r="C203" s="83">
        <v>8</v>
      </c>
      <c r="D203" s="83">
        <v>-1</v>
      </c>
      <c r="E203" s="83"/>
      <c r="F203" s="83">
        <v>1</v>
      </c>
      <c r="G203" s="83">
        <v>100</v>
      </c>
      <c r="H203" s="83">
        <v>305</v>
      </c>
      <c r="I203" s="83">
        <v>149</v>
      </c>
      <c r="J203" s="83">
        <v>100</v>
      </c>
      <c r="K203" s="83">
        <v>97</v>
      </c>
      <c r="L203" s="83">
        <v>57</v>
      </c>
      <c r="M203" s="83">
        <v>34</v>
      </c>
      <c r="N203" s="83">
        <v>15</v>
      </c>
      <c r="O203" s="83">
        <v>104</v>
      </c>
      <c r="P203" s="83">
        <v>42</v>
      </c>
      <c r="Q203" s="83">
        <v>92</v>
      </c>
      <c r="R203" s="83">
        <f t="shared" si="7"/>
        <v>1103</v>
      </c>
    </row>
    <row r="204" spans="2:18" x14ac:dyDescent="0.2">
      <c r="B204" s="31" t="s">
        <v>159</v>
      </c>
      <c r="C204" s="83">
        <v>2</v>
      </c>
      <c r="D204" s="83">
        <v>1</v>
      </c>
      <c r="E204" s="83"/>
      <c r="F204" s="83"/>
      <c r="G204" s="83"/>
      <c r="H204" s="83"/>
      <c r="I204" s="83"/>
      <c r="J204" s="83"/>
      <c r="K204" s="83"/>
      <c r="L204" s="83"/>
      <c r="M204" s="83">
        <v>1</v>
      </c>
      <c r="N204" s="83"/>
      <c r="O204" s="83"/>
      <c r="P204" s="83">
        <v>1</v>
      </c>
      <c r="Q204" s="83"/>
      <c r="R204" s="83">
        <f t="shared" si="7"/>
        <v>5</v>
      </c>
    </row>
    <row r="205" spans="2:18" x14ac:dyDescent="0.2">
      <c r="B205" s="31" t="s">
        <v>197</v>
      </c>
      <c r="C205" s="83"/>
      <c r="D205" s="83">
        <v>1</v>
      </c>
      <c r="E205" s="83">
        <v>6</v>
      </c>
      <c r="F205" s="83">
        <v>5</v>
      </c>
      <c r="G205" s="83">
        <v>3</v>
      </c>
      <c r="H205" s="83">
        <v>1</v>
      </c>
      <c r="I205" s="83">
        <v>1</v>
      </c>
      <c r="J205" s="83"/>
      <c r="K205" s="83">
        <v>1</v>
      </c>
      <c r="L205" s="83">
        <v>-1</v>
      </c>
      <c r="M205" s="83">
        <v>2</v>
      </c>
      <c r="N205" s="83">
        <v>1</v>
      </c>
      <c r="O205" s="83"/>
      <c r="P205" s="83"/>
      <c r="Q205" s="83"/>
      <c r="R205" s="83">
        <f t="shared" si="7"/>
        <v>20</v>
      </c>
    </row>
    <row r="206" spans="2:18" x14ac:dyDescent="0.2">
      <c r="B206" s="31" t="s">
        <v>193</v>
      </c>
      <c r="C206" s="83"/>
      <c r="D206" s="83">
        <v>-1</v>
      </c>
      <c r="E206" s="83">
        <v>2</v>
      </c>
      <c r="F206" s="83">
        <v>1</v>
      </c>
      <c r="G206" s="83">
        <v>4</v>
      </c>
      <c r="H206" s="83">
        <v>2</v>
      </c>
      <c r="I206" s="83">
        <v>0</v>
      </c>
      <c r="J206" s="83">
        <v>2</v>
      </c>
      <c r="K206" s="83"/>
      <c r="L206" s="83"/>
      <c r="M206" s="83"/>
      <c r="N206" s="83"/>
      <c r="O206" s="83">
        <v>1</v>
      </c>
      <c r="P206" s="83">
        <v>1</v>
      </c>
      <c r="Q206" s="83">
        <v>1</v>
      </c>
      <c r="R206" s="83">
        <f t="shared" si="7"/>
        <v>13</v>
      </c>
    </row>
    <row r="207" spans="2:18" x14ac:dyDescent="0.2">
      <c r="B207" s="31" t="s">
        <v>188</v>
      </c>
      <c r="C207" s="83"/>
      <c r="D207" s="83">
        <v>1</v>
      </c>
      <c r="E207" s="83">
        <v>28</v>
      </c>
      <c r="F207" s="83">
        <v>-1</v>
      </c>
      <c r="G207" s="83">
        <v>7</v>
      </c>
      <c r="H207" s="83">
        <v>7</v>
      </c>
      <c r="I207" s="83">
        <v>2</v>
      </c>
      <c r="J207" s="83">
        <v>5</v>
      </c>
      <c r="K207" s="83">
        <v>1</v>
      </c>
      <c r="L207" s="83">
        <v>-1</v>
      </c>
      <c r="M207" s="83">
        <v>3</v>
      </c>
      <c r="N207" s="83">
        <v>1</v>
      </c>
      <c r="O207" s="83"/>
      <c r="P207" s="83">
        <v>2</v>
      </c>
      <c r="Q207" s="83">
        <v>1</v>
      </c>
      <c r="R207" s="83">
        <f t="shared" si="7"/>
        <v>56</v>
      </c>
    </row>
    <row r="208" spans="2:18" x14ac:dyDescent="0.2">
      <c r="B208" s="31" t="s">
        <v>185</v>
      </c>
      <c r="C208" s="83"/>
      <c r="D208" s="83">
        <v>1</v>
      </c>
      <c r="E208" s="83">
        <v>1</v>
      </c>
      <c r="F208" s="83"/>
      <c r="G208" s="83">
        <v>2</v>
      </c>
      <c r="H208" s="83"/>
      <c r="I208" s="83">
        <v>-13</v>
      </c>
      <c r="J208" s="83">
        <v>28</v>
      </c>
      <c r="K208" s="83"/>
      <c r="L208" s="83">
        <v>1</v>
      </c>
      <c r="M208" s="83">
        <v>-1</v>
      </c>
      <c r="N208" s="83">
        <v>2</v>
      </c>
      <c r="O208" s="83">
        <v>1</v>
      </c>
      <c r="P208" s="83">
        <v>3</v>
      </c>
      <c r="Q208" s="83">
        <v>1</v>
      </c>
      <c r="R208" s="83">
        <f t="shared" si="7"/>
        <v>26</v>
      </c>
    </row>
    <row r="209" spans="2:18" x14ac:dyDescent="0.2">
      <c r="B209" s="31" t="s">
        <v>147</v>
      </c>
      <c r="C209" s="83">
        <v>3</v>
      </c>
      <c r="D209" s="83">
        <v>6</v>
      </c>
      <c r="E209" s="83">
        <v>2</v>
      </c>
      <c r="F209" s="83">
        <v>7</v>
      </c>
      <c r="G209" s="83">
        <v>8</v>
      </c>
      <c r="H209" s="83">
        <v>-1</v>
      </c>
      <c r="I209" s="83">
        <v>11</v>
      </c>
      <c r="J209" s="83">
        <v>4</v>
      </c>
      <c r="K209" s="83">
        <v>7</v>
      </c>
      <c r="L209" s="83">
        <v>3</v>
      </c>
      <c r="M209" s="83">
        <v>4</v>
      </c>
      <c r="N209" s="83">
        <v>6</v>
      </c>
      <c r="O209" s="83">
        <v>1</v>
      </c>
      <c r="P209" s="83">
        <v>5</v>
      </c>
      <c r="Q209" s="83">
        <v>1</v>
      </c>
      <c r="R209" s="83">
        <f t="shared" si="7"/>
        <v>67</v>
      </c>
    </row>
    <row r="210" spans="2:18" x14ac:dyDescent="0.2">
      <c r="B210" s="31" t="s">
        <v>216</v>
      </c>
      <c r="C210" s="83"/>
      <c r="D210" s="83"/>
      <c r="E210" s="83"/>
      <c r="F210" s="83">
        <v>-1</v>
      </c>
      <c r="G210" s="83">
        <v>2</v>
      </c>
      <c r="H210" s="83"/>
      <c r="I210" s="83"/>
      <c r="J210" s="83"/>
      <c r="K210" s="83"/>
      <c r="L210" s="83"/>
      <c r="M210" s="83"/>
      <c r="N210" s="83"/>
      <c r="O210" s="83"/>
      <c r="P210" s="83"/>
      <c r="Q210" s="83">
        <v>1</v>
      </c>
      <c r="R210" s="83">
        <f t="shared" si="7"/>
        <v>2</v>
      </c>
    </row>
    <row r="211" spans="2:18" x14ac:dyDescent="0.2">
      <c r="B211" s="31" t="s">
        <v>191</v>
      </c>
      <c r="C211" s="83">
        <v>6</v>
      </c>
      <c r="D211" s="83"/>
      <c r="E211" s="83">
        <v>2</v>
      </c>
      <c r="F211" s="83">
        <v>1</v>
      </c>
      <c r="G211" s="83">
        <v>1</v>
      </c>
      <c r="H211" s="83">
        <v>0</v>
      </c>
      <c r="I211" s="83"/>
      <c r="J211" s="83"/>
      <c r="K211" s="83"/>
      <c r="L211" s="83"/>
      <c r="M211" s="83">
        <v>1</v>
      </c>
      <c r="N211" s="83">
        <v>0</v>
      </c>
      <c r="O211" s="83"/>
      <c r="P211" s="83">
        <v>1</v>
      </c>
      <c r="Q211" s="83">
        <v>0</v>
      </c>
      <c r="R211" s="83">
        <f t="shared" si="7"/>
        <v>12</v>
      </c>
    </row>
    <row r="212" spans="2:18" x14ac:dyDescent="0.2">
      <c r="B212" s="31" t="s">
        <v>141</v>
      </c>
      <c r="C212" s="83">
        <v>12</v>
      </c>
      <c r="D212" s="83">
        <v>30</v>
      </c>
      <c r="E212" s="83"/>
      <c r="F212" s="83">
        <v>-2</v>
      </c>
      <c r="G212" s="83">
        <v>2</v>
      </c>
      <c r="H212" s="83">
        <v>11</v>
      </c>
      <c r="I212" s="83"/>
      <c r="J212" s="83"/>
      <c r="K212" s="83">
        <v>2</v>
      </c>
      <c r="L212" s="83">
        <v>1</v>
      </c>
      <c r="M212" s="83">
        <v>2</v>
      </c>
      <c r="N212" s="83">
        <v>-1</v>
      </c>
      <c r="O212" s="83"/>
      <c r="P212" s="83">
        <v>2</v>
      </c>
      <c r="Q212" s="83">
        <v>1</v>
      </c>
      <c r="R212" s="83">
        <f t="shared" si="7"/>
        <v>60</v>
      </c>
    </row>
    <row r="213" spans="2:18" x14ac:dyDescent="0.2">
      <c r="B213" s="31" t="s">
        <v>192</v>
      </c>
      <c r="C213" s="83"/>
      <c r="D213" s="83"/>
      <c r="E213" s="83"/>
      <c r="F213" s="83"/>
      <c r="G213" s="83">
        <v>6</v>
      </c>
      <c r="H213" s="83">
        <v>2</v>
      </c>
      <c r="I213" s="83"/>
      <c r="J213" s="83"/>
      <c r="K213" s="83"/>
      <c r="L213" s="83"/>
      <c r="M213" s="83">
        <v>0</v>
      </c>
      <c r="N213" s="83">
        <v>1</v>
      </c>
      <c r="O213" s="83">
        <v>-1</v>
      </c>
      <c r="P213" s="83"/>
      <c r="Q213" s="83">
        <v>3</v>
      </c>
      <c r="R213" s="83">
        <f t="shared" si="7"/>
        <v>11</v>
      </c>
    </row>
    <row r="214" spans="2:18" x14ac:dyDescent="0.2">
      <c r="B214" s="31" t="s">
        <v>203</v>
      </c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>
        <v>1</v>
      </c>
      <c r="N214" s="83"/>
      <c r="O214" s="83"/>
      <c r="P214" s="83"/>
      <c r="Q214" s="83"/>
      <c r="R214" s="83">
        <f t="shared" si="7"/>
        <v>1</v>
      </c>
    </row>
    <row r="215" spans="2:18" x14ac:dyDescent="0.2">
      <c r="B215" s="31" t="s">
        <v>190</v>
      </c>
      <c r="C215" s="83"/>
      <c r="D215" s="83"/>
      <c r="E215" s="83">
        <v>-1</v>
      </c>
      <c r="F215" s="83">
        <v>2</v>
      </c>
      <c r="G215" s="83"/>
      <c r="H215" s="83">
        <v>7</v>
      </c>
      <c r="I215" s="83"/>
      <c r="J215" s="83">
        <v>7</v>
      </c>
      <c r="K215" s="83"/>
      <c r="L215" s="83"/>
      <c r="M215" s="83">
        <v>3</v>
      </c>
      <c r="N215" s="83">
        <v>12</v>
      </c>
      <c r="O215" s="83">
        <v>1</v>
      </c>
      <c r="P215" s="83"/>
      <c r="Q215" s="83"/>
      <c r="R215" s="83">
        <f t="shared" si="7"/>
        <v>31</v>
      </c>
    </row>
    <row r="216" spans="2:18" x14ac:dyDescent="0.2">
      <c r="B216" s="31" t="s">
        <v>210</v>
      </c>
      <c r="C216" s="83"/>
      <c r="D216" s="83">
        <v>2</v>
      </c>
      <c r="E216" s="83">
        <v>13</v>
      </c>
      <c r="F216" s="83">
        <v>1</v>
      </c>
      <c r="G216" s="83">
        <v>6</v>
      </c>
      <c r="H216" s="83"/>
      <c r="I216" s="83">
        <v>6</v>
      </c>
      <c r="J216" s="83"/>
      <c r="K216" s="83"/>
      <c r="L216" s="83"/>
      <c r="M216" s="83"/>
      <c r="N216" s="83"/>
      <c r="O216" s="83"/>
      <c r="P216" s="83">
        <v>1</v>
      </c>
      <c r="Q216" s="83"/>
      <c r="R216" s="83">
        <f t="shared" si="7"/>
        <v>29</v>
      </c>
    </row>
    <row r="217" spans="2:18" x14ac:dyDescent="0.2">
      <c r="B217" s="31" t="s">
        <v>198</v>
      </c>
      <c r="C217" s="83"/>
      <c r="D217" s="83"/>
      <c r="E217" s="83"/>
      <c r="F217" s="83">
        <v>14</v>
      </c>
      <c r="G217" s="83">
        <v>2</v>
      </c>
      <c r="H217" s="83"/>
      <c r="I217" s="83">
        <v>3</v>
      </c>
      <c r="J217" s="83">
        <v>1</v>
      </c>
      <c r="K217" s="83">
        <v>2</v>
      </c>
      <c r="L217" s="83"/>
      <c r="M217" s="83"/>
      <c r="N217" s="83">
        <v>2</v>
      </c>
      <c r="O217" s="83"/>
      <c r="P217" s="83">
        <v>1</v>
      </c>
      <c r="Q217" s="83">
        <v>-3</v>
      </c>
      <c r="R217" s="83">
        <f t="shared" si="7"/>
        <v>22</v>
      </c>
    </row>
    <row r="218" spans="2:18" x14ac:dyDescent="0.2">
      <c r="B218" s="31" t="s">
        <v>196</v>
      </c>
      <c r="C218" s="83">
        <v>1</v>
      </c>
      <c r="D218" s="83">
        <v>0</v>
      </c>
      <c r="E218" s="83"/>
      <c r="F218" s="83"/>
      <c r="G218" s="83">
        <v>1</v>
      </c>
      <c r="H218" s="83"/>
      <c r="I218" s="83"/>
      <c r="J218" s="83"/>
      <c r="K218" s="83">
        <v>1</v>
      </c>
      <c r="L218" s="83">
        <v>2</v>
      </c>
      <c r="M218" s="83"/>
      <c r="N218" s="83">
        <v>-3</v>
      </c>
      <c r="O218" s="83">
        <v>2</v>
      </c>
      <c r="P218" s="83">
        <v>9</v>
      </c>
      <c r="Q218" s="83">
        <v>14</v>
      </c>
      <c r="R218" s="83">
        <f t="shared" si="7"/>
        <v>27</v>
      </c>
    </row>
    <row r="219" spans="2:18" x14ac:dyDescent="0.2">
      <c r="B219" s="31" t="s">
        <v>162</v>
      </c>
      <c r="C219" s="83">
        <v>3</v>
      </c>
      <c r="D219" s="83"/>
      <c r="E219" s="83">
        <v>1</v>
      </c>
      <c r="F219" s="83">
        <v>2</v>
      </c>
      <c r="G219" s="83">
        <v>10</v>
      </c>
      <c r="H219" s="83">
        <v>2</v>
      </c>
      <c r="I219" s="83">
        <v>-17</v>
      </c>
      <c r="J219" s="83">
        <v>12</v>
      </c>
      <c r="K219" s="83">
        <v>74</v>
      </c>
      <c r="L219" s="83">
        <v>-3</v>
      </c>
      <c r="M219" s="83">
        <v>-6</v>
      </c>
      <c r="N219" s="83">
        <v>56</v>
      </c>
      <c r="O219" s="83">
        <v>21</v>
      </c>
      <c r="P219" s="83">
        <v>3</v>
      </c>
      <c r="Q219" s="83">
        <v>2</v>
      </c>
      <c r="R219" s="83">
        <f t="shared" si="7"/>
        <v>160</v>
      </c>
    </row>
    <row r="220" spans="2:18" x14ac:dyDescent="0.2">
      <c r="B220" s="31" t="s">
        <v>152</v>
      </c>
      <c r="C220" s="83">
        <v>7</v>
      </c>
      <c r="D220" s="83">
        <v>21</v>
      </c>
      <c r="E220" s="83">
        <v>6</v>
      </c>
      <c r="F220" s="83">
        <v>4</v>
      </c>
      <c r="G220" s="83">
        <v>3</v>
      </c>
      <c r="H220" s="83">
        <v>6</v>
      </c>
      <c r="I220" s="83">
        <v>0</v>
      </c>
      <c r="J220" s="83">
        <v>1</v>
      </c>
      <c r="K220" s="83"/>
      <c r="L220" s="83">
        <v>1</v>
      </c>
      <c r="M220" s="83">
        <v>1</v>
      </c>
      <c r="N220" s="83">
        <v>5</v>
      </c>
      <c r="O220" s="83">
        <v>76</v>
      </c>
      <c r="P220" s="83">
        <v>27</v>
      </c>
      <c r="Q220" s="83"/>
      <c r="R220" s="83">
        <f t="shared" si="7"/>
        <v>158</v>
      </c>
    </row>
    <row r="221" spans="2:18" x14ac:dyDescent="0.2">
      <c r="B221" s="31" t="s">
        <v>186</v>
      </c>
      <c r="C221" s="83">
        <v>3</v>
      </c>
      <c r="D221" s="83">
        <v>0</v>
      </c>
      <c r="E221" s="83">
        <v>32</v>
      </c>
      <c r="F221" s="83">
        <v>54</v>
      </c>
      <c r="G221" s="83">
        <v>39</v>
      </c>
      <c r="H221" s="83">
        <v>65</v>
      </c>
      <c r="I221" s="83">
        <v>36</v>
      </c>
      <c r="J221" s="83"/>
      <c r="K221" s="83">
        <v>-1</v>
      </c>
      <c r="L221" s="83">
        <v>77</v>
      </c>
      <c r="M221" s="83">
        <v>14</v>
      </c>
      <c r="N221" s="83">
        <v>1</v>
      </c>
      <c r="O221" s="83">
        <v>3</v>
      </c>
      <c r="P221" s="83">
        <v>3</v>
      </c>
      <c r="Q221" s="83">
        <v>1</v>
      </c>
      <c r="R221" s="83">
        <f t="shared" si="7"/>
        <v>327</v>
      </c>
    </row>
    <row r="222" spans="2:18" x14ac:dyDescent="0.2">
      <c r="B222" s="31" t="s">
        <v>204</v>
      </c>
      <c r="C222" s="83"/>
      <c r="D222" s="83">
        <v>2</v>
      </c>
      <c r="E222" s="83">
        <v>1</v>
      </c>
      <c r="F222" s="83"/>
      <c r="G222" s="83"/>
      <c r="H222" s="83"/>
      <c r="I222" s="83"/>
      <c r="J222" s="83">
        <v>1</v>
      </c>
      <c r="K222" s="83"/>
      <c r="L222" s="83"/>
      <c r="M222" s="83">
        <v>1</v>
      </c>
      <c r="N222" s="83"/>
      <c r="O222" s="83"/>
      <c r="P222" s="83"/>
      <c r="Q222" s="83"/>
      <c r="R222" s="83">
        <f t="shared" si="7"/>
        <v>5</v>
      </c>
    </row>
    <row r="223" spans="2:18" x14ac:dyDescent="0.2">
      <c r="B223" s="31" t="s">
        <v>205</v>
      </c>
      <c r="C223" s="83"/>
      <c r="D223" s="83"/>
      <c r="E223" s="83"/>
      <c r="F223" s="83">
        <v>1</v>
      </c>
      <c r="G223" s="83">
        <v>1</v>
      </c>
      <c r="H223" s="83"/>
      <c r="I223" s="83"/>
      <c r="J223" s="83"/>
      <c r="K223" s="83">
        <v>-1</v>
      </c>
      <c r="L223" s="83">
        <v>1</v>
      </c>
      <c r="M223" s="83"/>
      <c r="N223" s="83"/>
      <c r="O223" s="83"/>
      <c r="P223" s="83"/>
      <c r="Q223" s="83"/>
      <c r="R223" s="83">
        <f t="shared" si="7"/>
        <v>2</v>
      </c>
    </row>
    <row r="224" spans="2:18" x14ac:dyDescent="0.2">
      <c r="B224" s="31" t="s">
        <v>189</v>
      </c>
      <c r="C224" s="83"/>
      <c r="D224" s="83">
        <v>-1</v>
      </c>
      <c r="E224" s="83">
        <v>6</v>
      </c>
      <c r="F224" s="83"/>
      <c r="G224" s="83">
        <v>1</v>
      </c>
      <c r="H224" s="83"/>
      <c r="I224" s="83">
        <v>0</v>
      </c>
      <c r="J224" s="83">
        <v>1</v>
      </c>
      <c r="K224" s="83">
        <v>3</v>
      </c>
      <c r="L224" s="83">
        <v>1</v>
      </c>
      <c r="M224" s="83"/>
      <c r="N224" s="83"/>
      <c r="O224" s="83"/>
      <c r="P224" s="83"/>
      <c r="Q224" s="83">
        <v>1</v>
      </c>
      <c r="R224" s="83">
        <f t="shared" si="7"/>
        <v>12</v>
      </c>
    </row>
    <row r="225" spans="2:18" x14ac:dyDescent="0.2">
      <c r="B225" s="31" t="s">
        <v>483</v>
      </c>
      <c r="C225" s="83"/>
      <c r="D225" s="83">
        <v>1</v>
      </c>
      <c r="E225" s="83"/>
      <c r="F225" s="83"/>
      <c r="G225" s="83"/>
      <c r="H225" s="83"/>
      <c r="I225" s="83"/>
      <c r="J225" s="83"/>
      <c r="K225" s="83"/>
      <c r="L225" s="83"/>
      <c r="M225" s="83"/>
      <c r="N225" s="83">
        <v>1</v>
      </c>
      <c r="O225" s="83"/>
      <c r="P225" s="83">
        <v>1</v>
      </c>
      <c r="Q225" s="83"/>
      <c r="R225" s="83">
        <f t="shared" si="7"/>
        <v>3</v>
      </c>
    </row>
    <row r="226" spans="2:18" x14ac:dyDescent="0.2">
      <c r="B226" s="31" t="s">
        <v>207</v>
      </c>
      <c r="C226" s="83"/>
      <c r="D226" s="83"/>
      <c r="E226" s="83"/>
      <c r="F226" s="83"/>
      <c r="G226" s="83"/>
      <c r="H226" s="83">
        <v>1</v>
      </c>
      <c r="I226" s="83">
        <v>1</v>
      </c>
      <c r="J226" s="83">
        <v>0</v>
      </c>
      <c r="K226" s="83">
        <v>1</v>
      </c>
      <c r="L226" s="83"/>
      <c r="M226" s="83"/>
      <c r="N226" s="83"/>
      <c r="O226" s="83">
        <v>1</v>
      </c>
      <c r="P226" s="83"/>
      <c r="Q226" s="83"/>
      <c r="R226" s="83">
        <f t="shared" si="7"/>
        <v>4</v>
      </c>
    </row>
    <row r="227" spans="2:18" x14ac:dyDescent="0.2">
      <c r="B227" s="31" t="s">
        <v>176</v>
      </c>
      <c r="C227" s="83">
        <v>8</v>
      </c>
      <c r="D227" s="83">
        <v>6</v>
      </c>
      <c r="E227" s="83">
        <v>4</v>
      </c>
      <c r="F227" s="83">
        <v>29</v>
      </c>
      <c r="G227" s="83">
        <v>2</v>
      </c>
      <c r="H227" s="83">
        <v>20</v>
      </c>
      <c r="I227" s="83">
        <v>24</v>
      </c>
      <c r="J227" s="83">
        <v>61</v>
      </c>
      <c r="K227" s="83">
        <v>36</v>
      </c>
      <c r="L227" s="83">
        <v>30</v>
      </c>
      <c r="M227" s="83">
        <v>4</v>
      </c>
      <c r="N227" s="83">
        <v>2</v>
      </c>
      <c r="O227" s="83">
        <v>8</v>
      </c>
      <c r="P227" s="83">
        <v>15</v>
      </c>
      <c r="Q227" s="83">
        <v>5</v>
      </c>
      <c r="R227" s="83">
        <f t="shared" si="7"/>
        <v>254</v>
      </c>
    </row>
    <row r="228" spans="2:18" x14ac:dyDescent="0.2">
      <c r="B228" s="31" t="s">
        <v>173</v>
      </c>
      <c r="C228" s="83">
        <v>1</v>
      </c>
      <c r="D228" s="83"/>
      <c r="E228" s="83"/>
      <c r="F228" s="83"/>
      <c r="G228" s="83"/>
      <c r="H228" s="83"/>
      <c r="I228" s="83">
        <v>-2</v>
      </c>
      <c r="J228" s="83">
        <v>4</v>
      </c>
      <c r="K228" s="83">
        <v>1</v>
      </c>
      <c r="L228" s="83">
        <v>1</v>
      </c>
      <c r="M228" s="83"/>
      <c r="N228" s="83"/>
      <c r="O228" s="83"/>
      <c r="P228" s="83">
        <v>2</v>
      </c>
      <c r="Q228" s="83">
        <v>1</v>
      </c>
      <c r="R228" s="83">
        <f t="shared" si="7"/>
        <v>8</v>
      </c>
    </row>
    <row r="229" spans="2:18" x14ac:dyDescent="0.2">
      <c r="B229" s="31" t="s">
        <v>135</v>
      </c>
      <c r="C229" s="83">
        <v>1</v>
      </c>
      <c r="D229" s="83">
        <v>-1</v>
      </c>
      <c r="E229" s="83">
        <v>2</v>
      </c>
      <c r="F229" s="83">
        <v>2</v>
      </c>
      <c r="G229" s="83"/>
      <c r="H229" s="83"/>
      <c r="I229" s="83"/>
      <c r="J229" s="83"/>
      <c r="K229" s="83"/>
      <c r="L229" s="83">
        <v>1</v>
      </c>
      <c r="M229" s="83"/>
      <c r="N229" s="83">
        <v>1</v>
      </c>
      <c r="O229" s="83">
        <v>1</v>
      </c>
      <c r="P229" s="83">
        <v>0</v>
      </c>
      <c r="Q229" s="83">
        <v>2</v>
      </c>
      <c r="R229" s="83">
        <f t="shared" si="7"/>
        <v>9</v>
      </c>
    </row>
    <row r="230" spans="2:18" x14ac:dyDescent="0.2">
      <c r="B230" s="31" t="s">
        <v>201</v>
      </c>
      <c r="C230" s="83">
        <v>-1</v>
      </c>
      <c r="D230" s="83">
        <v>-1</v>
      </c>
      <c r="E230" s="83">
        <v>8</v>
      </c>
      <c r="F230" s="83"/>
      <c r="G230" s="83"/>
      <c r="H230" s="83">
        <v>0</v>
      </c>
      <c r="I230" s="83">
        <v>4</v>
      </c>
      <c r="J230" s="83">
        <v>1</v>
      </c>
      <c r="K230" s="83">
        <v>0</v>
      </c>
      <c r="L230" s="83"/>
      <c r="M230" s="83"/>
      <c r="N230" s="83"/>
      <c r="O230" s="83"/>
      <c r="P230" s="83">
        <v>3</v>
      </c>
      <c r="Q230" s="83">
        <v>1</v>
      </c>
      <c r="R230" s="83">
        <f t="shared" si="7"/>
        <v>15</v>
      </c>
    </row>
    <row r="231" spans="2:18" x14ac:dyDescent="0.2">
      <c r="B231" s="31" t="s">
        <v>459</v>
      </c>
      <c r="C231" s="83">
        <v>1</v>
      </c>
      <c r="D231" s="83"/>
      <c r="E231" s="83">
        <v>1</v>
      </c>
      <c r="F231" s="83">
        <v>1</v>
      </c>
      <c r="G231" s="83">
        <v>-2</v>
      </c>
      <c r="H231" s="83">
        <v>2</v>
      </c>
      <c r="I231" s="83">
        <v>1</v>
      </c>
      <c r="J231" s="83"/>
      <c r="K231" s="83"/>
      <c r="L231" s="83">
        <v>-1</v>
      </c>
      <c r="M231" s="83">
        <v>0</v>
      </c>
      <c r="N231" s="83">
        <v>1</v>
      </c>
      <c r="O231" s="83"/>
      <c r="P231" s="83"/>
      <c r="Q231" s="83"/>
      <c r="R231" s="83">
        <f t="shared" si="7"/>
        <v>4</v>
      </c>
    </row>
    <row r="232" spans="2:18" x14ac:dyDescent="0.2">
      <c r="B232" s="31" t="s">
        <v>150</v>
      </c>
      <c r="C232" s="83"/>
      <c r="D232" s="83">
        <v>0</v>
      </c>
      <c r="E232" s="83">
        <v>3</v>
      </c>
      <c r="F232" s="83">
        <v>1</v>
      </c>
      <c r="G232" s="83">
        <v>14</v>
      </c>
      <c r="H232" s="83">
        <v>2</v>
      </c>
      <c r="I232" s="83">
        <v>3</v>
      </c>
      <c r="J232" s="83">
        <v>3</v>
      </c>
      <c r="K232" s="83">
        <v>2</v>
      </c>
      <c r="L232" s="83">
        <v>18</v>
      </c>
      <c r="M232" s="83">
        <v>2</v>
      </c>
      <c r="N232" s="83">
        <v>9</v>
      </c>
      <c r="O232" s="83">
        <v>0</v>
      </c>
      <c r="P232" s="83">
        <v>6</v>
      </c>
      <c r="Q232" s="83">
        <v>8</v>
      </c>
      <c r="R232" s="83">
        <f t="shared" si="7"/>
        <v>71</v>
      </c>
    </row>
    <row r="233" spans="2:18" x14ac:dyDescent="0.2">
      <c r="B233" s="31" t="s">
        <v>153</v>
      </c>
      <c r="C233" s="83">
        <v>2</v>
      </c>
      <c r="D233" s="83">
        <v>0</v>
      </c>
      <c r="E233" s="83">
        <v>0</v>
      </c>
      <c r="F233" s="83">
        <v>-2</v>
      </c>
      <c r="G233" s="83">
        <v>6</v>
      </c>
      <c r="H233" s="83">
        <v>1</v>
      </c>
      <c r="I233" s="83">
        <v>1</v>
      </c>
      <c r="J233" s="83">
        <v>3</v>
      </c>
      <c r="K233" s="83">
        <v>-3</v>
      </c>
      <c r="L233" s="83">
        <v>23</v>
      </c>
      <c r="M233" s="83">
        <v>1</v>
      </c>
      <c r="N233" s="83">
        <v>3</v>
      </c>
      <c r="O233" s="83">
        <v>1</v>
      </c>
      <c r="P233" s="83">
        <v>1</v>
      </c>
      <c r="Q233" s="83">
        <v>3</v>
      </c>
      <c r="R233" s="83">
        <f t="shared" si="7"/>
        <v>40</v>
      </c>
    </row>
    <row r="234" spans="2:18" x14ac:dyDescent="0.2">
      <c r="B234" s="31" t="s">
        <v>420</v>
      </c>
      <c r="C234" s="83"/>
      <c r="D234" s="83"/>
      <c r="E234" s="83">
        <v>1</v>
      </c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>
        <f t="shared" si="7"/>
        <v>1</v>
      </c>
    </row>
    <row r="235" spans="2:18" x14ac:dyDescent="0.2">
      <c r="B235" s="31" t="s">
        <v>421</v>
      </c>
      <c r="C235" s="83"/>
      <c r="D235" s="83"/>
      <c r="E235" s="83"/>
      <c r="F235" s="83"/>
      <c r="G235" s="83"/>
      <c r="H235" s="83">
        <v>2</v>
      </c>
      <c r="I235" s="83"/>
      <c r="J235" s="83"/>
      <c r="K235" s="83"/>
      <c r="L235" s="83"/>
      <c r="M235" s="83"/>
      <c r="N235" s="83"/>
      <c r="O235" s="83"/>
      <c r="P235" s="83"/>
      <c r="Q235" s="83"/>
      <c r="R235" s="83">
        <f t="shared" si="7"/>
        <v>2</v>
      </c>
    </row>
    <row r="236" spans="2:18" x14ac:dyDescent="0.2">
      <c r="B236" s="31" t="s">
        <v>177</v>
      </c>
      <c r="C236" s="83">
        <v>-1</v>
      </c>
      <c r="D236" s="83">
        <v>3</v>
      </c>
      <c r="E236" s="83"/>
      <c r="F236" s="83"/>
      <c r="G236" s="83">
        <v>1</v>
      </c>
      <c r="H236" s="83"/>
      <c r="I236" s="83"/>
      <c r="J236" s="83">
        <v>-1</v>
      </c>
      <c r="K236" s="83"/>
      <c r="L236" s="83"/>
      <c r="M236" s="83"/>
      <c r="N236" s="83"/>
      <c r="O236" s="83"/>
      <c r="P236" s="83"/>
      <c r="Q236" s="83"/>
      <c r="R236" s="83">
        <f t="shared" si="7"/>
        <v>2</v>
      </c>
    </row>
    <row r="237" spans="2:18" x14ac:dyDescent="0.2">
      <c r="B237" s="31" t="s">
        <v>486</v>
      </c>
      <c r="C237" s="83"/>
      <c r="D237" s="83">
        <v>38</v>
      </c>
      <c r="E237" s="83">
        <v>1</v>
      </c>
      <c r="F237" s="83"/>
      <c r="G237" s="83">
        <v>35</v>
      </c>
      <c r="H237" s="83">
        <v>34</v>
      </c>
      <c r="I237" s="83"/>
      <c r="J237" s="83"/>
      <c r="K237" s="83">
        <v>5</v>
      </c>
      <c r="L237" s="83"/>
      <c r="M237" s="83">
        <v>2</v>
      </c>
      <c r="N237" s="83">
        <v>1</v>
      </c>
      <c r="O237" s="83">
        <v>1</v>
      </c>
      <c r="P237" s="83"/>
      <c r="Q237" s="83">
        <v>2</v>
      </c>
      <c r="R237" s="83">
        <f t="shared" si="7"/>
        <v>119</v>
      </c>
    </row>
    <row r="238" spans="2:18" x14ac:dyDescent="0.2">
      <c r="B238" s="31" t="s">
        <v>146</v>
      </c>
      <c r="C238" s="83">
        <v>1</v>
      </c>
      <c r="D238" s="83"/>
      <c r="E238" s="83"/>
      <c r="F238" s="83">
        <v>-1</v>
      </c>
      <c r="G238" s="83"/>
      <c r="H238" s="83">
        <v>1</v>
      </c>
      <c r="I238" s="83"/>
      <c r="J238" s="83"/>
      <c r="K238" s="83"/>
      <c r="L238" s="83">
        <v>1</v>
      </c>
      <c r="M238" s="83"/>
      <c r="N238" s="83"/>
      <c r="O238" s="83"/>
      <c r="P238" s="83"/>
      <c r="Q238" s="83">
        <v>1</v>
      </c>
      <c r="R238" s="83">
        <f t="shared" si="7"/>
        <v>3</v>
      </c>
    </row>
    <row r="239" spans="2:18" x14ac:dyDescent="0.2">
      <c r="B239" s="31" t="s">
        <v>174</v>
      </c>
      <c r="C239" s="83"/>
      <c r="D239" s="83"/>
      <c r="E239" s="83"/>
      <c r="F239" s="83"/>
      <c r="G239" s="83"/>
      <c r="H239" s="83">
        <v>-1</v>
      </c>
      <c r="I239" s="83"/>
      <c r="J239" s="83">
        <v>1</v>
      </c>
      <c r="K239" s="83">
        <v>1</v>
      </c>
      <c r="L239" s="83">
        <v>1</v>
      </c>
      <c r="M239" s="83">
        <v>1</v>
      </c>
      <c r="N239" s="83">
        <v>-1</v>
      </c>
      <c r="O239" s="83"/>
      <c r="P239" s="83">
        <v>1</v>
      </c>
      <c r="Q239" s="83"/>
      <c r="R239" s="83">
        <f t="shared" si="7"/>
        <v>3</v>
      </c>
    </row>
    <row r="240" spans="2:18" x14ac:dyDescent="0.2">
      <c r="B240" s="31" t="s">
        <v>462</v>
      </c>
      <c r="C240" s="83"/>
      <c r="D240" s="83">
        <v>1</v>
      </c>
      <c r="E240" s="83">
        <v>5</v>
      </c>
      <c r="F240" s="83"/>
      <c r="G240" s="83"/>
      <c r="H240" s="83"/>
      <c r="I240" s="83"/>
      <c r="J240" s="83"/>
      <c r="K240" s="83"/>
      <c r="L240" s="83"/>
      <c r="M240" s="83"/>
      <c r="N240" s="83"/>
      <c r="O240" s="83">
        <v>2</v>
      </c>
      <c r="P240" s="83"/>
      <c r="Q240" s="83"/>
      <c r="R240" s="83">
        <f t="shared" si="7"/>
        <v>8</v>
      </c>
    </row>
    <row r="241" spans="2:18" x14ac:dyDescent="0.2">
      <c r="B241" s="31" t="s">
        <v>482</v>
      </c>
      <c r="C241" s="83"/>
      <c r="D241" s="83">
        <v>3</v>
      </c>
      <c r="E241" s="83">
        <v>12</v>
      </c>
      <c r="F241" s="83">
        <v>10</v>
      </c>
      <c r="G241" s="83">
        <v>8</v>
      </c>
      <c r="H241" s="83">
        <v>51</v>
      </c>
      <c r="I241" s="83">
        <v>-1</v>
      </c>
      <c r="J241" s="83">
        <v>3</v>
      </c>
      <c r="K241" s="83">
        <v>6</v>
      </c>
      <c r="L241" s="83">
        <v>0</v>
      </c>
      <c r="M241" s="83">
        <v>1</v>
      </c>
      <c r="N241" s="83">
        <v>78</v>
      </c>
      <c r="O241" s="83">
        <v>2</v>
      </c>
      <c r="P241" s="83">
        <v>7</v>
      </c>
      <c r="Q241" s="83">
        <v>-1</v>
      </c>
      <c r="R241" s="83">
        <f t="shared" si="7"/>
        <v>179</v>
      </c>
    </row>
    <row r="242" spans="2:18" x14ac:dyDescent="0.2">
      <c r="B242" s="31" t="s">
        <v>160</v>
      </c>
      <c r="C242" s="83"/>
      <c r="D242" s="83"/>
      <c r="E242" s="83">
        <v>-1</v>
      </c>
      <c r="F242" s="83">
        <v>1</v>
      </c>
      <c r="G242" s="83">
        <v>2</v>
      </c>
      <c r="H242" s="83">
        <v>5</v>
      </c>
      <c r="I242" s="83"/>
      <c r="J242" s="83">
        <v>1</v>
      </c>
      <c r="K242" s="83"/>
      <c r="L242" s="83"/>
      <c r="M242" s="83">
        <v>1</v>
      </c>
      <c r="N242" s="83"/>
      <c r="O242" s="83"/>
      <c r="P242" s="83"/>
      <c r="Q242" s="83"/>
      <c r="R242" s="83">
        <f t="shared" si="7"/>
        <v>9</v>
      </c>
    </row>
    <row r="243" spans="2:18" x14ac:dyDescent="0.2">
      <c r="B243" s="31" t="s">
        <v>187</v>
      </c>
      <c r="C243" s="83"/>
      <c r="D243" s="83">
        <v>1</v>
      </c>
      <c r="E243" s="83">
        <v>2</v>
      </c>
      <c r="F243" s="83"/>
      <c r="G243" s="83"/>
      <c r="H243" s="83">
        <v>-1</v>
      </c>
      <c r="I243" s="83">
        <v>2</v>
      </c>
      <c r="J243" s="83"/>
      <c r="K243" s="83"/>
      <c r="L243" s="83"/>
      <c r="M243" s="83"/>
      <c r="N243" s="83"/>
      <c r="O243" s="83">
        <v>1</v>
      </c>
      <c r="P243" s="83">
        <v>2</v>
      </c>
      <c r="Q243" s="83"/>
      <c r="R243" s="83">
        <f t="shared" si="7"/>
        <v>7</v>
      </c>
    </row>
    <row r="244" spans="2:18" x14ac:dyDescent="0.2">
      <c r="B244" s="31" t="s">
        <v>134</v>
      </c>
      <c r="C244" s="83">
        <v>3</v>
      </c>
      <c r="D244" s="83">
        <v>2</v>
      </c>
      <c r="E244" s="83"/>
      <c r="F244" s="83">
        <v>1</v>
      </c>
      <c r="G244" s="83"/>
      <c r="H244" s="83"/>
      <c r="I244" s="83">
        <v>1</v>
      </c>
      <c r="J244" s="83"/>
      <c r="K244" s="83">
        <v>1</v>
      </c>
      <c r="L244" s="83">
        <v>2</v>
      </c>
      <c r="M244" s="83"/>
      <c r="N244" s="83">
        <v>1</v>
      </c>
      <c r="O244" s="83"/>
      <c r="P244" s="83"/>
      <c r="Q244" s="83">
        <v>3</v>
      </c>
      <c r="R244" s="83">
        <f t="shared" si="7"/>
        <v>14</v>
      </c>
    </row>
    <row r="245" spans="2:18" x14ac:dyDescent="0.2">
      <c r="B245" s="31" t="s">
        <v>206</v>
      </c>
      <c r="C245" s="83">
        <v>10</v>
      </c>
      <c r="D245" s="83">
        <v>3</v>
      </c>
      <c r="E245" s="83">
        <v>3</v>
      </c>
      <c r="F245" s="83">
        <v>5</v>
      </c>
      <c r="G245" s="83">
        <v>1</v>
      </c>
      <c r="H245" s="83">
        <v>0</v>
      </c>
      <c r="I245" s="83">
        <v>6</v>
      </c>
      <c r="J245" s="83">
        <v>8</v>
      </c>
      <c r="K245" s="83">
        <v>19</v>
      </c>
      <c r="L245" s="83">
        <v>16</v>
      </c>
      <c r="M245" s="83">
        <v>33</v>
      </c>
      <c r="N245" s="83">
        <v>2</v>
      </c>
      <c r="O245" s="83">
        <v>1</v>
      </c>
      <c r="P245" s="83">
        <v>11</v>
      </c>
      <c r="Q245" s="83">
        <v>2</v>
      </c>
      <c r="R245" s="83">
        <f t="shared" si="7"/>
        <v>120</v>
      </c>
    </row>
    <row r="246" spans="2:18" x14ac:dyDescent="0.2">
      <c r="B246" s="31" t="s">
        <v>202</v>
      </c>
      <c r="C246" s="83"/>
      <c r="D246" s="83"/>
      <c r="E246" s="83"/>
      <c r="F246" s="83"/>
      <c r="G246" s="83"/>
      <c r="H246" s="83"/>
      <c r="I246" s="83"/>
      <c r="J246" s="83">
        <v>1</v>
      </c>
      <c r="K246" s="83"/>
      <c r="L246" s="83"/>
      <c r="M246" s="83"/>
      <c r="N246" s="83">
        <v>-1</v>
      </c>
      <c r="O246" s="83">
        <v>1</v>
      </c>
      <c r="P246" s="83">
        <v>1</v>
      </c>
      <c r="Q246" s="83"/>
      <c r="R246" s="83">
        <f t="shared" si="7"/>
        <v>2</v>
      </c>
    </row>
    <row r="247" spans="2:18" x14ac:dyDescent="0.2">
      <c r="B247" s="31" t="s">
        <v>138</v>
      </c>
      <c r="C247" s="83"/>
      <c r="D247" s="83">
        <v>2</v>
      </c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>
        <f t="shared" si="7"/>
        <v>2</v>
      </c>
    </row>
    <row r="248" spans="2:18" x14ac:dyDescent="0.2">
      <c r="B248" s="31" t="s">
        <v>528</v>
      </c>
      <c r="C248" s="83"/>
      <c r="D248" s="83"/>
      <c r="E248" s="83"/>
      <c r="F248" s="83"/>
      <c r="G248" s="83"/>
      <c r="H248" s="83"/>
      <c r="I248" s="83"/>
      <c r="J248" s="83"/>
      <c r="K248" s="83">
        <v>-1</v>
      </c>
      <c r="L248" s="83">
        <v>9</v>
      </c>
      <c r="M248" s="83"/>
      <c r="N248" s="83"/>
      <c r="O248" s="83">
        <v>1</v>
      </c>
      <c r="P248" s="83"/>
      <c r="Q248" s="83"/>
      <c r="R248" s="83">
        <f t="shared" si="7"/>
        <v>9</v>
      </c>
    </row>
    <row r="249" spans="2:18" x14ac:dyDescent="0.2">
      <c r="B249" s="31" t="s">
        <v>179</v>
      </c>
      <c r="C249" s="83">
        <v>3</v>
      </c>
      <c r="D249" s="83"/>
      <c r="E249" s="83"/>
      <c r="F249" s="83"/>
      <c r="G249" s="83"/>
      <c r="H249" s="83">
        <v>1</v>
      </c>
      <c r="I249" s="83"/>
      <c r="J249" s="83">
        <v>1</v>
      </c>
      <c r="K249" s="83">
        <v>-1</v>
      </c>
      <c r="L249" s="83">
        <v>5</v>
      </c>
      <c r="M249" s="83"/>
      <c r="N249" s="83">
        <v>-2</v>
      </c>
      <c r="O249" s="83">
        <v>5</v>
      </c>
      <c r="P249" s="83">
        <v>2</v>
      </c>
      <c r="Q249" s="83">
        <v>0</v>
      </c>
      <c r="R249" s="83">
        <f t="shared" si="7"/>
        <v>14</v>
      </c>
    </row>
    <row r="250" spans="2:18" x14ac:dyDescent="0.2">
      <c r="B250" s="31" t="s">
        <v>148</v>
      </c>
      <c r="C250" s="83">
        <v>4</v>
      </c>
      <c r="D250" s="83">
        <v>2</v>
      </c>
      <c r="E250" s="83">
        <v>14</v>
      </c>
      <c r="F250" s="83">
        <v>14</v>
      </c>
      <c r="G250" s="83">
        <v>7</v>
      </c>
      <c r="H250" s="83">
        <v>15</v>
      </c>
      <c r="I250" s="83">
        <v>-18</v>
      </c>
      <c r="J250" s="83">
        <v>47</v>
      </c>
      <c r="K250" s="83">
        <v>6</v>
      </c>
      <c r="L250" s="83">
        <v>2</v>
      </c>
      <c r="M250" s="83">
        <v>-1</v>
      </c>
      <c r="N250" s="83">
        <v>9</v>
      </c>
      <c r="O250" s="83">
        <v>18</v>
      </c>
      <c r="P250" s="83">
        <v>12</v>
      </c>
      <c r="Q250" s="83">
        <v>8</v>
      </c>
      <c r="R250" s="83">
        <f t="shared" si="7"/>
        <v>139</v>
      </c>
    </row>
    <row r="251" spans="2:18" x14ac:dyDescent="0.2">
      <c r="B251" s="31" t="s">
        <v>142</v>
      </c>
      <c r="C251" s="83"/>
      <c r="D251" s="83"/>
      <c r="E251" s="83"/>
      <c r="F251" s="83">
        <v>-1</v>
      </c>
      <c r="G251" s="83">
        <v>11</v>
      </c>
      <c r="H251" s="83">
        <v>3</v>
      </c>
      <c r="I251" s="83">
        <v>3</v>
      </c>
      <c r="J251" s="83"/>
      <c r="K251" s="83"/>
      <c r="L251" s="83">
        <v>2</v>
      </c>
      <c r="M251" s="83">
        <v>1</v>
      </c>
      <c r="N251" s="83"/>
      <c r="O251" s="83">
        <v>1</v>
      </c>
      <c r="P251" s="83">
        <v>1</v>
      </c>
      <c r="Q251" s="83"/>
      <c r="R251" s="83">
        <f t="shared" si="7"/>
        <v>21</v>
      </c>
    </row>
    <row r="252" spans="2:18" x14ac:dyDescent="0.2">
      <c r="B252" s="31" t="s">
        <v>171</v>
      </c>
      <c r="C252" s="83"/>
      <c r="D252" s="83"/>
      <c r="E252" s="83">
        <v>-1</v>
      </c>
      <c r="F252" s="83">
        <v>2</v>
      </c>
      <c r="G252" s="83"/>
      <c r="H252" s="83"/>
      <c r="I252" s="83"/>
      <c r="J252" s="83"/>
      <c r="K252" s="83"/>
      <c r="L252" s="83"/>
      <c r="M252" s="83"/>
      <c r="N252" s="83">
        <v>0</v>
      </c>
      <c r="O252" s="83"/>
      <c r="P252" s="83"/>
      <c r="Q252" s="83"/>
      <c r="R252" s="83">
        <f t="shared" si="7"/>
        <v>1</v>
      </c>
    </row>
    <row r="253" spans="2:18" x14ac:dyDescent="0.2">
      <c r="B253" s="31" t="s">
        <v>157</v>
      </c>
      <c r="C253" s="83"/>
      <c r="D253" s="83"/>
      <c r="E253" s="83">
        <v>-1</v>
      </c>
      <c r="F253" s="83">
        <v>2</v>
      </c>
      <c r="G253" s="83">
        <v>3</v>
      </c>
      <c r="H253" s="83">
        <v>-1</v>
      </c>
      <c r="I253" s="83"/>
      <c r="J253" s="83"/>
      <c r="K253" s="83">
        <v>1</v>
      </c>
      <c r="L253" s="83"/>
      <c r="M253" s="83">
        <v>1</v>
      </c>
      <c r="N253" s="83"/>
      <c r="O253" s="83">
        <v>1</v>
      </c>
      <c r="P253" s="83">
        <v>-2</v>
      </c>
      <c r="Q253" s="83">
        <v>3</v>
      </c>
      <c r="R253" s="83">
        <f t="shared" si="7"/>
        <v>7</v>
      </c>
    </row>
    <row r="254" spans="2:18" x14ac:dyDescent="0.2">
      <c r="B254" s="31" t="s">
        <v>219</v>
      </c>
      <c r="C254" s="83">
        <v>1</v>
      </c>
      <c r="D254" s="83">
        <v>2</v>
      </c>
      <c r="E254" s="83"/>
      <c r="F254" s="83">
        <v>1</v>
      </c>
      <c r="G254" s="83"/>
      <c r="H254" s="83"/>
      <c r="I254" s="83"/>
      <c r="J254" s="83"/>
      <c r="K254" s="83">
        <v>1</v>
      </c>
      <c r="L254" s="83"/>
      <c r="M254" s="83"/>
      <c r="N254" s="83">
        <v>2</v>
      </c>
      <c r="O254" s="83">
        <v>1</v>
      </c>
      <c r="P254" s="83">
        <v>5</v>
      </c>
      <c r="Q254" s="83"/>
      <c r="R254" s="83">
        <f t="shared" si="7"/>
        <v>13</v>
      </c>
    </row>
    <row r="255" spans="2:18" x14ac:dyDescent="0.2">
      <c r="B255" s="31" t="s">
        <v>195</v>
      </c>
      <c r="C255" s="83">
        <v>0</v>
      </c>
      <c r="D255" s="83">
        <v>1</v>
      </c>
      <c r="E255" s="83">
        <v>0</v>
      </c>
      <c r="F255" s="83">
        <v>2</v>
      </c>
      <c r="G255" s="83">
        <v>0</v>
      </c>
      <c r="H255" s="83">
        <v>0</v>
      </c>
      <c r="I255" s="83">
        <v>1</v>
      </c>
      <c r="J255" s="83"/>
      <c r="K255" s="83"/>
      <c r="L255" s="83">
        <v>0</v>
      </c>
      <c r="M255" s="83">
        <v>4</v>
      </c>
      <c r="N255" s="83">
        <v>-1</v>
      </c>
      <c r="O255" s="83"/>
      <c r="P255" s="83">
        <v>1</v>
      </c>
      <c r="Q255" s="83">
        <v>0</v>
      </c>
      <c r="R255" s="83">
        <f t="shared" si="7"/>
        <v>8</v>
      </c>
    </row>
    <row r="256" spans="2:18" x14ac:dyDescent="0.2">
      <c r="B256" s="31" t="s">
        <v>156</v>
      </c>
      <c r="C256" s="83"/>
      <c r="D256" s="83"/>
      <c r="E256" s="83"/>
      <c r="F256" s="83"/>
      <c r="G256" s="83"/>
      <c r="H256" s="83"/>
      <c r="I256" s="83"/>
      <c r="J256" s="83"/>
      <c r="K256" s="83">
        <v>2</v>
      </c>
      <c r="L256" s="83"/>
      <c r="M256" s="83"/>
      <c r="N256" s="83"/>
      <c r="O256" s="83">
        <v>1</v>
      </c>
      <c r="P256" s="83"/>
      <c r="Q256" s="83"/>
      <c r="R256" s="83">
        <f t="shared" ref="R256:R290" si="8">SUM(C256:Q256)</f>
        <v>3</v>
      </c>
    </row>
    <row r="257" spans="2:18" x14ac:dyDescent="0.2">
      <c r="B257" s="31" t="s">
        <v>218</v>
      </c>
      <c r="C257" s="83"/>
      <c r="D257" s="83"/>
      <c r="E257" s="83"/>
      <c r="F257" s="83"/>
      <c r="G257" s="83"/>
      <c r="H257" s="83">
        <v>-2</v>
      </c>
      <c r="I257" s="83">
        <v>3</v>
      </c>
      <c r="J257" s="83"/>
      <c r="K257" s="83"/>
      <c r="L257" s="83">
        <v>1</v>
      </c>
      <c r="M257" s="83"/>
      <c r="N257" s="83">
        <v>1</v>
      </c>
      <c r="O257" s="83"/>
      <c r="P257" s="83"/>
      <c r="Q257" s="83"/>
      <c r="R257" s="83">
        <f t="shared" si="8"/>
        <v>3</v>
      </c>
    </row>
    <row r="258" spans="2:18" x14ac:dyDescent="0.2">
      <c r="B258" s="31" t="s">
        <v>161</v>
      </c>
      <c r="C258" s="83">
        <v>2</v>
      </c>
      <c r="D258" s="83">
        <v>4</v>
      </c>
      <c r="E258" s="83">
        <v>-2</v>
      </c>
      <c r="F258" s="83">
        <v>73</v>
      </c>
      <c r="G258" s="83">
        <v>105</v>
      </c>
      <c r="H258" s="83">
        <v>53</v>
      </c>
      <c r="I258" s="83">
        <v>12</v>
      </c>
      <c r="J258" s="83">
        <v>1</v>
      </c>
      <c r="K258" s="83">
        <v>25</v>
      </c>
      <c r="L258" s="83">
        <v>58</v>
      </c>
      <c r="M258" s="83">
        <v>136</v>
      </c>
      <c r="N258" s="83">
        <v>57</v>
      </c>
      <c r="O258" s="83">
        <v>10</v>
      </c>
      <c r="P258" s="83">
        <v>1</v>
      </c>
      <c r="Q258" s="83">
        <v>5</v>
      </c>
      <c r="R258" s="83">
        <f t="shared" si="8"/>
        <v>540</v>
      </c>
    </row>
    <row r="259" spans="2:18" x14ac:dyDescent="0.2">
      <c r="B259" s="31" t="s">
        <v>214</v>
      </c>
      <c r="C259" s="83"/>
      <c r="D259" s="83"/>
      <c r="E259" s="83"/>
      <c r="F259" s="83"/>
      <c r="G259" s="83"/>
      <c r="H259" s="83">
        <v>1</v>
      </c>
      <c r="I259" s="83"/>
      <c r="J259" s="83"/>
      <c r="K259" s="83"/>
      <c r="L259" s="83"/>
      <c r="M259" s="83"/>
      <c r="N259" s="83"/>
      <c r="O259" s="83"/>
      <c r="P259" s="83"/>
      <c r="Q259" s="83"/>
      <c r="R259" s="83">
        <f t="shared" si="8"/>
        <v>1</v>
      </c>
    </row>
    <row r="260" spans="2:18" x14ac:dyDescent="0.2">
      <c r="B260" s="31" t="s">
        <v>154</v>
      </c>
      <c r="C260" s="83">
        <v>33</v>
      </c>
      <c r="D260" s="83">
        <v>9</v>
      </c>
      <c r="E260" s="83">
        <v>5</v>
      </c>
      <c r="F260" s="83">
        <v>11</v>
      </c>
      <c r="G260" s="83">
        <v>8</v>
      </c>
      <c r="H260" s="83">
        <v>48</v>
      </c>
      <c r="I260" s="83">
        <v>38</v>
      </c>
      <c r="J260" s="83">
        <v>20</v>
      </c>
      <c r="K260" s="83">
        <v>5</v>
      </c>
      <c r="L260" s="83">
        <v>2</v>
      </c>
      <c r="M260" s="83">
        <v>1</v>
      </c>
      <c r="N260" s="83">
        <v>14</v>
      </c>
      <c r="O260" s="83">
        <v>0</v>
      </c>
      <c r="P260" s="83">
        <v>9</v>
      </c>
      <c r="Q260" s="83">
        <v>10</v>
      </c>
      <c r="R260" s="83">
        <f t="shared" si="8"/>
        <v>213</v>
      </c>
    </row>
    <row r="261" spans="2:18" x14ac:dyDescent="0.2">
      <c r="B261" s="31" t="s">
        <v>180</v>
      </c>
      <c r="C261" s="83">
        <v>1</v>
      </c>
      <c r="D261" s="83">
        <v>7</v>
      </c>
      <c r="E261" s="83">
        <v>2</v>
      </c>
      <c r="F261" s="83">
        <v>2</v>
      </c>
      <c r="G261" s="83">
        <v>-9</v>
      </c>
      <c r="H261" s="83">
        <v>13</v>
      </c>
      <c r="I261" s="83">
        <v>2</v>
      </c>
      <c r="J261" s="83">
        <v>2</v>
      </c>
      <c r="K261" s="83">
        <v>1</v>
      </c>
      <c r="L261" s="83">
        <v>18</v>
      </c>
      <c r="M261" s="83">
        <v>3</v>
      </c>
      <c r="N261" s="83">
        <v>8</v>
      </c>
      <c r="O261" s="83">
        <v>7</v>
      </c>
      <c r="P261" s="83">
        <v>2</v>
      </c>
      <c r="Q261" s="83">
        <v>1</v>
      </c>
      <c r="R261" s="83">
        <f t="shared" si="8"/>
        <v>60</v>
      </c>
    </row>
    <row r="262" spans="2:18" x14ac:dyDescent="0.2">
      <c r="B262" s="31" t="s">
        <v>178</v>
      </c>
      <c r="C262" s="83">
        <v>1</v>
      </c>
      <c r="D262" s="83">
        <v>11</v>
      </c>
      <c r="E262" s="83"/>
      <c r="F262" s="83">
        <v>2</v>
      </c>
      <c r="G262" s="83">
        <v>0</v>
      </c>
      <c r="H262" s="83">
        <v>3</v>
      </c>
      <c r="I262" s="83"/>
      <c r="J262" s="83">
        <v>-1</v>
      </c>
      <c r="K262" s="83">
        <v>1</v>
      </c>
      <c r="L262" s="83"/>
      <c r="M262" s="83">
        <v>1</v>
      </c>
      <c r="N262" s="83">
        <v>5</v>
      </c>
      <c r="O262" s="83">
        <v>1</v>
      </c>
      <c r="P262" s="83">
        <v>1</v>
      </c>
      <c r="Q262" s="83">
        <v>-2</v>
      </c>
      <c r="R262" s="83">
        <f t="shared" si="8"/>
        <v>23</v>
      </c>
    </row>
    <row r="263" spans="2:18" x14ac:dyDescent="0.2">
      <c r="B263" s="31" t="s">
        <v>281</v>
      </c>
      <c r="C263" s="83">
        <v>0</v>
      </c>
      <c r="D263" s="83"/>
      <c r="E263" s="83"/>
      <c r="F263" s="83">
        <v>1</v>
      </c>
      <c r="G263" s="83"/>
      <c r="H263" s="83"/>
      <c r="I263" s="83"/>
      <c r="J263" s="83"/>
      <c r="K263" s="83">
        <v>1</v>
      </c>
      <c r="L263" s="83">
        <v>1</v>
      </c>
      <c r="M263" s="83"/>
      <c r="N263" s="83"/>
      <c r="O263" s="83"/>
      <c r="P263" s="83"/>
      <c r="Q263" s="83"/>
      <c r="R263" s="83">
        <f t="shared" si="8"/>
        <v>3</v>
      </c>
    </row>
    <row r="264" spans="2:18" x14ac:dyDescent="0.2">
      <c r="B264" s="31" t="s">
        <v>487</v>
      </c>
      <c r="C264" s="83"/>
      <c r="D264" s="83">
        <v>3</v>
      </c>
      <c r="E264" s="83">
        <v>5</v>
      </c>
      <c r="F264" s="83">
        <v>48</v>
      </c>
      <c r="G264" s="83">
        <v>36</v>
      </c>
      <c r="H264" s="83">
        <v>4</v>
      </c>
      <c r="I264" s="83"/>
      <c r="J264" s="83"/>
      <c r="K264" s="83">
        <v>1</v>
      </c>
      <c r="L264" s="83"/>
      <c r="M264" s="83"/>
      <c r="N264" s="83">
        <v>-1</v>
      </c>
      <c r="O264" s="83">
        <v>2</v>
      </c>
      <c r="P264" s="83">
        <v>1</v>
      </c>
      <c r="Q264" s="83">
        <v>1</v>
      </c>
      <c r="R264" s="83">
        <f t="shared" si="8"/>
        <v>100</v>
      </c>
    </row>
    <row r="265" spans="2:18" x14ac:dyDescent="0.2">
      <c r="B265" s="31" t="s">
        <v>208</v>
      </c>
      <c r="C265" s="83">
        <v>1</v>
      </c>
      <c r="D265" s="83"/>
      <c r="E265" s="83"/>
      <c r="F265" s="83">
        <v>0</v>
      </c>
      <c r="G265" s="83">
        <v>1</v>
      </c>
      <c r="H265" s="83">
        <v>1</v>
      </c>
      <c r="I265" s="83">
        <v>-1</v>
      </c>
      <c r="J265" s="83">
        <v>1</v>
      </c>
      <c r="K265" s="83">
        <v>2</v>
      </c>
      <c r="L265" s="83"/>
      <c r="M265" s="83">
        <v>1</v>
      </c>
      <c r="N265" s="83">
        <v>1</v>
      </c>
      <c r="O265" s="83">
        <v>-1</v>
      </c>
      <c r="P265" s="83">
        <v>2</v>
      </c>
      <c r="Q265" s="83"/>
      <c r="R265" s="83">
        <f t="shared" si="8"/>
        <v>8</v>
      </c>
    </row>
    <row r="266" spans="2:18" x14ac:dyDescent="0.2">
      <c r="B266" s="31" t="s">
        <v>169</v>
      </c>
      <c r="C266" s="83">
        <v>2</v>
      </c>
      <c r="D266" s="83">
        <v>5</v>
      </c>
      <c r="E266" s="83">
        <v>13</v>
      </c>
      <c r="F266" s="83">
        <v>7</v>
      </c>
      <c r="G266" s="83">
        <v>0</v>
      </c>
      <c r="H266" s="83">
        <v>4</v>
      </c>
      <c r="I266" s="83">
        <v>11</v>
      </c>
      <c r="J266" s="83">
        <v>5</v>
      </c>
      <c r="K266" s="83">
        <v>33</v>
      </c>
      <c r="L266" s="83">
        <v>2</v>
      </c>
      <c r="M266" s="83"/>
      <c r="N266" s="83">
        <v>2</v>
      </c>
      <c r="O266" s="83">
        <v>1</v>
      </c>
      <c r="P266" s="83">
        <v>3</v>
      </c>
      <c r="Q266" s="83">
        <v>2</v>
      </c>
      <c r="R266" s="83">
        <f t="shared" si="8"/>
        <v>90</v>
      </c>
    </row>
    <row r="267" spans="2:18" x14ac:dyDescent="0.2">
      <c r="B267" s="31" t="s">
        <v>143</v>
      </c>
      <c r="C267" s="83">
        <v>-1</v>
      </c>
      <c r="D267" s="83"/>
      <c r="E267" s="83">
        <v>1</v>
      </c>
      <c r="F267" s="83"/>
      <c r="G267" s="83"/>
      <c r="H267" s="83">
        <v>-1</v>
      </c>
      <c r="I267" s="83">
        <v>3</v>
      </c>
      <c r="J267" s="83"/>
      <c r="K267" s="83"/>
      <c r="L267" s="83"/>
      <c r="M267" s="83"/>
      <c r="N267" s="83"/>
      <c r="O267" s="83">
        <v>1</v>
      </c>
      <c r="P267" s="83">
        <v>1</v>
      </c>
      <c r="Q267" s="83">
        <v>1</v>
      </c>
      <c r="R267" s="83">
        <f t="shared" si="8"/>
        <v>5</v>
      </c>
    </row>
    <row r="268" spans="2:18" x14ac:dyDescent="0.2">
      <c r="B268" s="31" t="s">
        <v>167</v>
      </c>
      <c r="C268" s="83">
        <v>74</v>
      </c>
      <c r="D268" s="83">
        <v>31</v>
      </c>
      <c r="E268" s="83">
        <v>27</v>
      </c>
      <c r="F268" s="83">
        <v>65</v>
      </c>
      <c r="G268" s="83">
        <v>34</v>
      </c>
      <c r="H268" s="83">
        <v>75</v>
      </c>
      <c r="I268" s="83"/>
      <c r="J268" s="83">
        <v>2</v>
      </c>
      <c r="K268" s="83">
        <v>-2</v>
      </c>
      <c r="L268" s="83">
        <v>63</v>
      </c>
      <c r="M268" s="83">
        <v>63</v>
      </c>
      <c r="N268" s="83">
        <v>61</v>
      </c>
      <c r="O268" s="83">
        <v>151</v>
      </c>
      <c r="P268" s="83">
        <v>34</v>
      </c>
      <c r="Q268" s="83">
        <v>14</v>
      </c>
      <c r="R268" s="83">
        <f t="shared" si="8"/>
        <v>692</v>
      </c>
    </row>
    <row r="269" spans="2:18" x14ac:dyDescent="0.2">
      <c r="B269" s="31" t="s">
        <v>217</v>
      </c>
      <c r="C269" s="83">
        <v>1</v>
      </c>
      <c r="D269" s="83">
        <v>1</v>
      </c>
      <c r="E269" s="83"/>
      <c r="F269" s="83">
        <v>1</v>
      </c>
      <c r="G269" s="83"/>
      <c r="H269" s="83">
        <v>1</v>
      </c>
      <c r="I269" s="83"/>
      <c r="J269" s="83">
        <v>1</v>
      </c>
      <c r="K269" s="83"/>
      <c r="L269" s="83"/>
      <c r="M269" s="83">
        <v>1</v>
      </c>
      <c r="N269" s="83"/>
      <c r="O269" s="83">
        <v>1</v>
      </c>
      <c r="P269" s="83">
        <v>1</v>
      </c>
      <c r="Q269" s="83"/>
      <c r="R269" s="83">
        <f t="shared" si="8"/>
        <v>8</v>
      </c>
    </row>
    <row r="270" spans="2:18" x14ac:dyDescent="0.2">
      <c r="B270" s="31" t="s">
        <v>140</v>
      </c>
      <c r="C270" s="83">
        <v>-1</v>
      </c>
      <c r="D270" s="83">
        <v>28</v>
      </c>
      <c r="E270" s="83">
        <v>11</v>
      </c>
      <c r="F270" s="83">
        <v>5</v>
      </c>
      <c r="G270" s="83">
        <v>-33</v>
      </c>
      <c r="H270" s="83">
        <v>61</v>
      </c>
      <c r="I270" s="83">
        <v>5</v>
      </c>
      <c r="J270" s="83">
        <v>29</v>
      </c>
      <c r="K270" s="83">
        <v>-1</v>
      </c>
      <c r="L270" s="83">
        <v>1</v>
      </c>
      <c r="M270" s="83">
        <v>8</v>
      </c>
      <c r="N270" s="83">
        <v>10</v>
      </c>
      <c r="O270" s="83">
        <v>6</v>
      </c>
      <c r="P270" s="83">
        <v>10</v>
      </c>
      <c r="Q270" s="83">
        <v>5</v>
      </c>
      <c r="R270" s="83">
        <f t="shared" si="8"/>
        <v>144</v>
      </c>
    </row>
    <row r="271" spans="2:18" x14ac:dyDescent="0.2">
      <c r="B271" s="31" t="s">
        <v>164</v>
      </c>
      <c r="C271" s="83">
        <v>1</v>
      </c>
      <c r="D271" s="83">
        <v>-1</v>
      </c>
      <c r="E271" s="83">
        <v>0</v>
      </c>
      <c r="F271" s="83">
        <v>-1</v>
      </c>
      <c r="G271" s="83">
        <v>7</v>
      </c>
      <c r="H271" s="83">
        <v>4</v>
      </c>
      <c r="I271" s="83"/>
      <c r="J271" s="83"/>
      <c r="K271" s="83">
        <v>-1</v>
      </c>
      <c r="L271" s="83">
        <v>3</v>
      </c>
      <c r="M271" s="83"/>
      <c r="N271" s="83"/>
      <c r="O271" s="83"/>
      <c r="P271" s="83"/>
      <c r="Q271" s="83"/>
      <c r="R271" s="83">
        <f t="shared" si="8"/>
        <v>12</v>
      </c>
    </row>
    <row r="272" spans="2:18" x14ac:dyDescent="0.2">
      <c r="B272" s="31" t="s">
        <v>488</v>
      </c>
      <c r="C272" s="83">
        <v>1</v>
      </c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>
        <f t="shared" si="8"/>
        <v>1</v>
      </c>
    </row>
    <row r="273" spans="2:18" x14ac:dyDescent="0.2">
      <c r="B273" s="31" t="s">
        <v>460</v>
      </c>
      <c r="C273" s="83"/>
      <c r="D273" s="83"/>
      <c r="E273" s="83">
        <v>1</v>
      </c>
      <c r="F273" s="83">
        <v>0</v>
      </c>
      <c r="G273" s="83">
        <v>3</v>
      </c>
      <c r="H273" s="83"/>
      <c r="I273" s="83"/>
      <c r="J273" s="83"/>
      <c r="K273" s="83">
        <v>1</v>
      </c>
      <c r="L273" s="83"/>
      <c r="M273" s="83"/>
      <c r="N273" s="83">
        <v>1</v>
      </c>
      <c r="O273" s="83"/>
      <c r="P273" s="83"/>
      <c r="Q273" s="83">
        <v>1</v>
      </c>
      <c r="R273" s="83">
        <f t="shared" si="8"/>
        <v>7</v>
      </c>
    </row>
    <row r="274" spans="2:18" x14ac:dyDescent="0.2">
      <c r="B274" s="31" t="s">
        <v>422</v>
      </c>
      <c r="C274" s="83"/>
      <c r="D274" s="83"/>
      <c r="E274" s="83"/>
      <c r="F274" s="83"/>
      <c r="G274" s="83"/>
      <c r="H274" s="83"/>
      <c r="I274" s="83">
        <v>1</v>
      </c>
      <c r="J274" s="83"/>
      <c r="K274" s="83"/>
      <c r="L274" s="83"/>
      <c r="M274" s="83"/>
      <c r="N274" s="83"/>
      <c r="O274" s="83">
        <v>1</v>
      </c>
      <c r="P274" s="83"/>
      <c r="Q274" s="83">
        <v>2</v>
      </c>
      <c r="R274" s="83">
        <f t="shared" si="8"/>
        <v>4</v>
      </c>
    </row>
    <row r="275" spans="2:18" x14ac:dyDescent="0.2">
      <c r="B275" s="31" t="s">
        <v>168</v>
      </c>
      <c r="C275" s="83">
        <v>2</v>
      </c>
      <c r="D275" s="83"/>
      <c r="E275" s="83"/>
      <c r="F275" s="83">
        <v>0</v>
      </c>
      <c r="G275" s="83">
        <v>5</v>
      </c>
      <c r="H275" s="83">
        <v>9</v>
      </c>
      <c r="I275" s="83">
        <v>7</v>
      </c>
      <c r="J275" s="83"/>
      <c r="K275" s="83"/>
      <c r="L275" s="83">
        <v>-1</v>
      </c>
      <c r="M275" s="83">
        <v>3</v>
      </c>
      <c r="N275" s="83"/>
      <c r="O275" s="83">
        <v>3</v>
      </c>
      <c r="P275" s="83">
        <v>18</v>
      </c>
      <c r="Q275" s="83">
        <v>34</v>
      </c>
      <c r="R275" s="83">
        <f t="shared" si="8"/>
        <v>80</v>
      </c>
    </row>
    <row r="276" spans="2:18" x14ac:dyDescent="0.2">
      <c r="B276" s="31" t="s">
        <v>184</v>
      </c>
      <c r="C276" s="83"/>
      <c r="D276" s="83">
        <v>3</v>
      </c>
      <c r="E276" s="83">
        <v>-1</v>
      </c>
      <c r="F276" s="83">
        <v>13</v>
      </c>
      <c r="G276" s="83">
        <v>2</v>
      </c>
      <c r="H276" s="83">
        <v>13</v>
      </c>
      <c r="I276" s="83"/>
      <c r="J276" s="83">
        <v>2</v>
      </c>
      <c r="K276" s="83"/>
      <c r="L276" s="83"/>
      <c r="M276" s="83">
        <v>2</v>
      </c>
      <c r="N276" s="83">
        <v>1</v>
      </c>
      <c r="O276" s="83">
        <v>0</v>
      </c>
      <c r="P276" s="83">
        <v>2</v>
      </c>
      <c r="Q276" s="83">
        <v>9</v>
      </c>
      <c r="R276" s="83">
        <f t="shared" si="8"/>
        <v>46</v>
      </c>
    </row>
    <row r="277" spans="2:18" x14ac:dyDescent="0.2">
      <c r="B277" s="31" t="s">
        <v>489</v>
      </c>
      <c r="C277" s="83">
        <v>2</v>
      </c>
      <c r="D277" s="83">
        <v>4</v>
      </c>
      <c r="E277" s="83"/>
      <c r="F277" s="83"/>
      <c r="G277" s="83"/>
      <c r="H277" s="83">
        <v>5</v>
      </c>
      <c r="I277" s="83">
        <v>6</v>
      </c>
      <c r="J277" s="83"/>
      <c r="K277" s="83"/>
      <c r="L277" s="83"/>
      <c r="M277" s="83"/>
      <c r="N277" s="83"/>
      <c r="O277" s="83"/>
      <c r="P277" s="83"/>
      <c r="Q277" s="83">
        <v>1</v>
      </c>
      <c r="R277" s="83">
        <f t="shared" si="8"/>
        <v>18</v>
      </c>
    </row>
    <row r="278" spans="2:18" x14ac:dyDescent="0.2">
      <c r="B278" s="31" t="s">
        <v>490</v>
      </c>
      <c r="C278" s="83"/>
      <c r="D278" s="83"/>
      <c r="E278" s="83"/>
      <c r="F278" s="83"/>
      <c r="G278" s="83"/>
      <c r="H278" s="83"/>
      <c r="I278" s="83">
        <v>1</v>
      </c>
      <c r="J278" s="83"/>
      <c r="K278" s="83"/>
      <c r="L278" s="83">
        <v>1</v>
      </c>
      <c r="M278" s="83"/>
      <c r="N278" s="83"/>
      <c r="O278" s="83"/>
      <c r="P278" s="83"/>
      <c r="Q278" s="83"/>
      <c r="R278" s="83">
        <f t="shared" si="8"/>
        <v>2</v>
      </c>
    </row>
    <row r="279" spans="2:18" x14ac:dyDescent="0.2">
      <c r="B279" s="31" t="s">
        <v>155</v>
      </c>
      <c r="C279" s="83"/>
      <c r="D279" s="83">
        <v>2</v>
      </c>
      <c r="E279" s="83">
        <v>2</v>
      </c>
      <c r="F279" s="83">
        <v>1</v>
      </c>
      <c r="G279" s="83">
        <v>1</v>
      </c>
      <c r="H279" s="83">
        <v>8</v>
      </c>
      <c r="I279" s="83">
        <v>1</v>
      </c>
      <c r="J279" s="83"/>
      <c r="K279" s="83">
        <v>1</v>
      </c>
      <c r="L279" s="83"/>
      <c r="M279" s="83"/>
      <c r="N279" s="83"/>
      <c r="O279" s="83"/>
      <c r="P279" s="83">
        <v>7</v>
      </c>
      <c r="Q279" s="83">
        <v>0</v>
      </c>
      <c r="R279" s="83">
        <f t="shared" si="8"/>
        <v>23</v>
      </c>
    </row>
    <row r="280" spans="2:18" x14ac:dyDescent="0.2">
      <c r="B280" s="31" t="s">
        <v>200</v>
      </c>
      <c r="C280" s="83">
        <v>19</v>
      </c>
      <c r="D280" s="83"/>
      <c r="E280" s="83"/>
      <c r="F280" s="83"/>
      <c r="G280" s="83"/>
      <c r="H280" s="83">
        <v>1</v>
      </c>
      <c r="I280" s="83">
        <v>-1</v>
      </c>
      <c r="J280" s="83"/>
      <c r="K280" s="83">
        <v>-1</v>
      </c>
      <c r="L280" s="83">
        <v>3</v>
      </c>
      <c r="M280" s="83"/>
      <c r="N280" s="83"/>
      <c r="O280" s="83">
        <v>1</v>
      </c>
      <c r="P280" s="83">
        <v>1</v>
      </c>
      <c r="Q280" s="83"/>
      <c r="R280" s="83">
        <f t="shared" si="8"/>
        <v>23</v>
      </c>
    </row>
    <row r="281" spans="2:18" x14ac:dyDescent="0.2">
      <c r="B281" s="31" t="s">
        <v>145</v>
      </c>
      <c r="C281" s="83"/>
      <c r="D281" s="83">
        <v>1</v>
      </c>
      <c r="E281" s="83">
        <v>1</v>
      </c>
      <c r="F281" s="83"/>
      <c r="G281" s="83">
        <v>-2</v>
      </c>
      <c r="H281" s="83">
        <v>1</v>
      </c>
      <c r="I281" s="83">
        <v>0</v>
      </c>
      <c r="J281" s="83">
        <v>1</v>
      </c>
      <c r="K281" s="83">
        <v>2</v>
      </c>
      <c r="L281" s="83"/>
      <c r="M281" s="83"/>
      <c r="N281" s="83"/>
      <c r="O281" s="83"/>
      <c r="P281" s="83"/>
      <c r="Q281" s="83">
        <v>-1</v>
      </c>
      <c r="R281" s="83">
        <f t="shared" si="8"/>
        <v>3</v>
      </c>
    </row>
    <row r="282" spans="2:18" x14ac:dyDescent="0.2">
      <c r="B282" s="31" t="s">
        <v>181</v>
      </c>
      <c r="C282" s="83">
        <v>1</v>
      </c>
      <c r="D282" s="83"/>
      <c r="E282" s="83">
        <v>1</v>
      </c>
      <c r="F282" s="83"/>
      <c r="G282" s="83"/>
      <c r="H282" s="83">
        <v>1</v>
      </c>
      <c r="I282" s="83"/>
      <c r="J282" s="83">
        <v>1</v>
      </c>
      <c r="K282" s="83">
        <v>-1</v>
      </c>
      <c r="L282" s="83"/>
      <c r="M282" s="83">
        <v>1</v>
      </c>
      <c r="N282" s="83">
        <v>1</v>
      </c>
      <c r="O282" s="83">
        <v>1</v>
      </c>
      <c r="P282" s="83">
        <v>2</v>
      </c>
      <c r="Q282" s="83"/>
      <c r="R282" s="83">
        <f t="shared" si="8"/>
        <v>8</v>
      </c>
    </row>
    <row r="283" spans="2:18" x14ac:dyDescent="0.2">
      <c r="B283" s="31" t="s">
        <v>144</v>
      </c>
      <c r="C283" s="83">
        <v>3</v>
      </c>
      <c r="D283" s="83">
        <v>7</v>
      </c>
      <c r="E283" s="83">
        <v>11</v>
      </c>
      <c r="F283" s="83">
        <v>7</v>
      </c>
      <c r="G283" s="83">
        <v>7</v>
      </c>
      <c r="H283" s="83">
        <v>2</v>
      </c>
      <c r="I283" s="83">
        <v>18</v>
      </c>
      <c r="J283" s="83">
        <v>24</v>
      </c>
      <c r="K283" s="83">
        <v>53</v>
      </c>
      <c r="L283" s="83">
        <v>12</v>
      </c>
      <c r="M283" s="83">
        <v>1</v>
      </c>
      <c r="N283" s="83">
        <v>-29</v>
      </c>
      <c r="O283" s="83">
        <v>34</v>
      </c>
      <c r="P283" s="83">
        <v>9</v>
      </c>
      <c r="Q283" s="83"/>
      <c r="R283" s="83">
        <f t="shared" si="8"/>
        <v>159</v>
      </c>
    </row>
    <row r="284" spans="2:18" x14ac:dyDescent="0.2">
      <c r="B284" s="31" t="s">
        <v>211</v>
      </c>
      <c r="C284" s="83"/>
      <c r="D284" s="83">
        <v>1</v>
      </c>
      <c r="E284" s="83"/>
      <c r="F284" s="83"/>
      <c r="G284" s="83">
        <v>1</v>
      </c>
      <c r="H284" s="83">
        <v>-1</v>
      </c>
      <c r="I284" s="83">
        <v>1</v>
      </c>
      <c r="J284" s="83">
        <v>1</v>
      </c>
      <c r="K284" s="83"/>
      <c r="L284" s="83"/>
      <c r="M284" s="83"/>
      <c r="N284" s="83">
        <v>1</v>
      </c>
      <c r="O284" s="83">
        <v>2</v>
      </c>
      <c r="P284" s="83"/>
      <c r="Q284" s="83"/>
      <c r="R284" s="83">
        <f t="shared" si="8"/>
        <v>6</v>
      </c>
    </row>
    <row r="285" spans="2:18" x14ac:dyDescent="0.2">
      <c r="B285" s="31" t="s">
        <v>194</v>
      </c>
      <c r="C285" s="83"/>
      <c r="D285" s="83">
        <v>0</v>
      </c>
      <c r="E285" s="83">
        <v>1</v>
      </c>
      <c r="F285" s="83">
        <v>1</v>
      </c>
      <c r="G285" s="83">
        <v>1</v>
      </c>
      <c r="H285" s="83">
        <v>1</v>
      </c>
      <c r="I285" s="83"/>
      <c r="J285" s="83"/>
      <c r="K285" s="83"/>
      <c r="L285" s="83">
        <v>1</v>
      </c>
      <c r="M285" s="83"/>
      <c r="N285" s="83"/>
      <c r="O285" s="83"/>
      <c r="P285" s="83"/>
      <c r="Q285" s="83"/>
      <c r="R285" s="83">
        <f t="shared" si="8"/>
        <v>5</v>
      </c>
    </row>
    <row r="286" spans="2:18" x14ac:dyDescent="0.2">
      <c r="B286" s="31" t="s">
        <v>213</v>
      </c>
      <c r="C286" s="83">
        <v>2</v>
      </c>
      <c r="D286" s="83"/>
      <c r="E286" s="83"/>
      <c r="F286" s="83">
        <v>1</v>
      </c>
      <c r="G286" s="83"/>
      <c r="H286" s="83"/>
      <c r="I286" s="83"/>
      <c r="J286" s="83">
        <v>1</v>
      </c>
      <c r="K286" s="83"/>
      <c r="L286" s="83">
        <v>1</v>
      </c>
      <c r="M286" s="83"/>
      <c r="N286" s="83">
        <v>0</v>
      </c>
      <c r="O286" s="83"/>
      <c r="P286" s="83"/>
      <c r="Q286" s="83"/>
      <c r="R286" s="83">
        <f t="shared" si="8"/>
        <v>5</v>
      </c>
    </row>
    <row r="287" spans="2:18" x14ac:dyDescent="0.2">
      <c r="B287" s="31" t="s">
        <v>491</v>
      </c>
      <c r="C287" s="83"/>
      <c r="D287" s="83">
        <v>1</v>
      </c>
      <c r="E287" s="83"/>
      <c r="F287" s="83"/>
      <c r="G287" s="83"/>
      <c r="H287" s="83"/>
      <c r="I287" s="83"/>
      <c r="J287" s="83"/>
      <c r="K287" s="83">
        <v>2</v>
      </c>
      <c r="L287" s="83"/>
      <c r="M287" s="83"/>
      <c r="N287" s="83"/>
      <c r="O287" s="83"/>
      <c r="P287" s="83">
        <v>2</v>
      </c>
      <c r="Q287" s="83">
        <v>0</v>
      </c>
      <c r="R287" s="83">
        <f t="shared" si="8"/>
        <v>5</v>
      </c>
    </row>
    <row r="288" spans="2:18" x14ac:dyDescent="0.2">
      <c r="B288" s="31" t="s">
        <v>158</v>
      </c>
      <c r="C288" s="83">
        <v>9</v>
      </c>
      <c r="D288" s="83"/>
      <c r="E288" s="83"/>
      <c r="F288" s="83"/>
      <c r="G288" s="83">
        <v>0</v>
      </c>
      <c r="H288" s="83">
        <v>2</v>
      </c>
      <c r="I288" s="83"/>
      <c r="J288" s="83"/>
      <c r="K288" s="83"/>
      <c r="L288" s="83"/>
      <c r="M288" s="83"/>
      <c r="N288" s="83"/>
      <c r="O288" s="83">
        <v>1</v>
      </c>
      <c r="P288" s="83"/>
      <c r="Q288" s="83"/>
      <c r="R288" s="83">
        <f t="shared" si="8"/>
        <v>12</v>
      </c>
    </row>
    <row r="289" spans="2:18" x14ac:dyDescent="0.2">
      <c r="B289" s="31" t="s">
        <v>183</v>
      </c>
      <c r="C289" s="83"/>
      <c r="D289" s="83">
        <v>1</v>
      </c>
      <c r="E289" s="83">
        <v>2</v>
      </c>
      <c r="F289" s="83"/>
      <c r="G289" s="83">
        <v>0</v>
      </c>
      <c r="H289" s="83">
        <v>1</v>
      </c>
      <c r="I289" s="83">
        <v>2</v>
      </c>
      <c r="J289" s="83">
        <v>-1</v>
      </c>
      <c r="K289" s="83"/>
      <c r="L289" s="83">
        <v>6</v>
      </c>
      <c r="M289" s="83">
        <v>5</v>
      </c>
      <c r="N289" s="83"/>
      <c r="O289" s="83">
        <v>-1</v>
      </c>
      <c r="P289" s="83">
        <v>2</v>
      </c>
      <c r="Q289" s="83">
        <v>1</v>
      </c>
      <c r="R289" s="83">
        <f t="shared" si="8"/>
        <v>18</v>
      </c>
    </row>
    <row r="290" spans="2:18" x14ac:dyDescent="0.2">
      <c r="B290" s="31" t="s">
        <v>492</v>
      </c>
      <c r="C290" s="83"/>
      <c r="D290" s="83"/>
      <c r="E290" s="83"/>
      <c r="F290" s="83"/>
      <c r="G290" s="83">
        <v>2</v>
      </c>
      <c r="H290" s="83"/>
      <c r="I290" s="83">
        <v>1</v>
      </c>
      <c r="J290" s="83">
        <v>2</v>
      </c>
      <c r="K290" s="83">
        <v>33</v>
      </c>
      <c r="L290" s="83">
        <v>2</v>
      </c>
      <c r="M290" s="83">
        <v>1</v>
      </c>
      <c r="N290" s="83"/>
      <c r="O290" s="83">
        <v>-1</v>
      </c>
      <c r="P290" s="83">
        <v>0</v>
      </c>
      <c r="Q290" s="83">
        <v>2</v>
      </c>
      <c r="R290" s="83">
        <f t="shared" si="8"/>
        <v>42</v>
      </c>
    </row>
    <row r="291" spans="2:18" x14ac:dyDescent="0.2">
      <c r="B291" s="31" t="s">
        <v>182</v>
      </c>
      <c r="C291" s="83">
        <v>11</v>
      </c>
      <c r="D291" s="83">
        <v>3</v>
      </c>
      <c r="E291" s="83">
        <v>60</v>
      </c>
      <c r="F291" s="83">
        <v>29</v>
      </c>
      <c r="G291" s="83">
        <v>74</v>
      </c>
      <c r="H291" s="83">
        <v>19</v>
      </c>
      <c r="I291" s="83">
        <v>8</v>
      </c>
      <c r="J291" s="83">
        <v>1</v>
      </c>
      <c r="K291" s="83">
        <v>1</v>
      </c>
      <c r="L291" s="83">
        <v>8</v>
      </c>
      <c r="M291" s="83">
        <v>12</v>
      </c>
      <c r="N291" s="83">
        <v>7</v>
      </c>
      <c r="O291" s="83">
        <v>2</v>
      </c>
      <c r="P291" s="83">
        <v>14</v>
      </c>
      <c r="Q291" s="83">
        <v>14</v>
      </c>
      <c r="R291" s="83">
        <f>SUM(C291:Q291)</f>
        <v>263</v>
      </c>
    </row>
    <row r="292" spans="2:18" x14ac:dyDescent="0.2">
      <c r="B292" s="31" t="s">
        <v>458</v>
      </c>
      <c r="C292" s="83"/>
      <c r="D292" s="83"/>
      <c r="E292" s="83">
        <v>1</v>
      </c>
      <c r="F292" s="83">
        <v>4</v>
      </c>
      <c r="G292" s="83"/>
      <c r="H292" s="83">
        <v>-1</v>
      </c>
      <c r="I292" s="83">
        <v>4</v>
      </c>
      <c r="J292" s="83">
        <v>-1</v>
      </c>
      <c r="K292" s="83">
        <v>3</v>
      </c>
      <c r="L292" s="83"/>
      <c r="M292" s="83"/>
      <c r="N292" s="83">
        <v>1</v>
      </c>
      <c r="O292" s="83"/>
      <c r="P292" s="83"/>
      <c r="Q292" s="83"/>
      <c r="R292" s="83">
        <f>SUM(C292:Q292)</f>
        <v>11</v>
      </c>
    </row>
    <row r="293" spans="2:18" x14ac:dyDescent="0.2">
      <c r="B293" s="31" t="s">
        <v>257</v>
      </c>
      <c r="C293" s="83">
        <v>35</v>
      </c>
      <c r="D293" s="83">
        <v>36</v>
      </c>
      <c r="E293" s="83">
        <v>63</v>
      </c>
      <c r="F293" s="83">
        <v>25</v>
      </c>
      <c r="G293" s="83">
        <v>124</v>
      </c>
      <c r="H293" s="83">
        <v>174</v>
      </c>
      <c r="I293" s="83">
        <v>82</v>
      </c>
      <c r="J293" s="83">
        <v>44</v>
      </c>
      <c r="K293" s="83">
        <v>29</v>
      </c>
      <c r="L293" s="83">
        <v>104</v>
      </c>
      <c r="M293" s="83">
        <v>53</v>
      </c>
      <c r="N293" s="83">
        <v>152</v>
      </c>
      <c r="O293" s="83">
        <v>150</v>
      </c>
      <c r="P293" s="83">
        <v>176</v>
      </c>
      <c r="Q293" s="83">
        <v>191</v>
      </c>
      <c r="R293" s="83">
        <f>SUM(C293:Q293)</f>
        <v>1438</v>
      </c>
    </row>
    <row r="294" spans="2:18" x14ac:dyDescent="0.2">
      <c r="B294" s="32" t="s">
        <v>290</v>
      </c>
      <c r="C294" s="85">
        <f t="shared" ref="C294:R294" si="9">SUM(C191:C293)</f>
        <v>653</v>
      </c>
      <c r="D294" s="85">
        <f t="shared" si="9"/>
        <v>972</v>
      </c>
      <c r="E294" s="85">
        <f t="shared" si="9"/>
        <v>563</v>
      </c>
      <c r="F294" s="85">
        <f t="shared" si="9"/>
        <v>877</v>
      </c>
      <c r="G294" s="85">
        <f t="shared" si="9"/>
        <v>923</v>
      </c>
      <c r="H294" s="85">
        <f t="shared" si="9"/>
        <v>1274</v>
      </c>
      <c r="I294" s="85">
        <f t="shared" si="9"/>
        <v>602</v>
      </c>
      <c r="J294" s="85">
        <f t="shared" si="9"/>
        <v>595</v>
      </c>
      <c r="K294" s="85">
        <f t="shared" si="9"/>
        <v>655</v>
      </c>
      <c r="L294" s="85">
        <f t="shared" si="9"/>
        <v>694</v>
      </c>
      <c r="M294" s="85">
        <f t="shared" si="9"/>
        <v>556</v>
      </c>
      <c r="N294" s="85">
        <f t="shared" si="9"/>
        <v>631</v>
      </c>
      <c r="O294" s="85">
        <f t="shared" si="9"/>
        <v>867</v>
      </c>
      <c r="P294" s="85">
        <f t="shared" si="9"/>
        <v>679</v>
      </c>
      <c r="Q294" s="85">
        <f t="shared" si="9"/>
        <v>543</v>
      </c>
      <c r="R294" s="85">
        <f t="shared" si="9"/>
        <v>11084</v>
      </c>
    </row>
    <row r="295" spans="2:18" x14ac:dyDescent="0.2">
      <c r="B295" s="8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</row>
    <row r="296" spans="2:18" x14ac:dyDescent="0.2">
      <c r="B296" s="11" t="s">
        <v>437</v>
      </c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</row>
    <row r="297" spans="2:18" x14ac:dyDescent="0.2">
      <c r="B297" s="11" t="s">
        <v>438</v>
      </c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</row>
    <row r="299" spans="2:18" x14ac:dyDescent="0.2">
      <c r="B299" s="97"/>
    </row>
  </sheetData>
  <mergeCells count="5">
    <mergeCell ref="B3:R3"/>
    <mergeCell ref="B9:R9"/>
    <mergeCell ref="B63:R63"/>
    <mergeCell ref="B100:R100"/>
    <mergeCell ref="B189:R18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3"/>
  <sheetViews>
    <sheetView zoomScale="75" zoomScaleNormal="75" workbookViewId="0"/>
  </sheetViews>
  <sheetFormatPr defaultRowHeight="12.75" x14ac:dyDescent="0.2"/>
  <cols>
    <col min="2" max="2" width="30.5703125" bestFit="1" customWidth="1"/>
    <col min="3" max="3" width="28" customWidth="1"/>
    <col min="4" max="18" width="13.7109375" style="62" customWidth="1"/>
    <col min="19" max="19" width="12.140625" style="62" customWidth="1"/>
    <col min="20" max="20" width="12.140625" customWidth="1"/>
    <col min="21" max="77" width="28" customWidth="1"/>
    <col min="78" max="78" width="31.5703125" customWidth="1"/>
    <col min="79" max="79" width="32.28515625" bestFit="1" customWidth="1"/>
    <col min="80" max="80" width="32.28515625" customWidth="1"/>
    <col min="81" max="81" width="33.42578125" customWidth="1"/>
    <col min="82" max="82" width="31" bestFit="1" customWidth="1"/>
  </cols>
  <sheetData>
    <row r="1" spans="2:20" x14ac:dyDescent="0.2">
      <c r="B1" s="33" t="s">
        <v>453</v>
      </c>
      <c r="C1" s="8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2:20" x14ac:dyDescent="0.2">
      <c r="B2" s="8"/>
      <c r="C2" s="8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2:20" ht="12.75" customHeight="1" x14ac:dyDescent="0.2">
      <c r="B3" s="134" t="s">
        <v>441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6"/>
    </row>
    <row r="4" spans="2:20" x14ac:dyDescent="0.2">
      <c r="B4" s="137"/>
      <c r="C4" s="138"/>
      <c r="D4" s="90" t="s">
        <v>229</v>
      </c>
      <c r="E4" s="90" t="s">
        <v>230</v>
      </c>
      <c r="F4" s="90" t="s">
        <v>231</v>
      </c>
      <c r="G4" s="90" t="s">
        <v>232</v>
      </c>
      <c r="H4" s="90" t="s">
        <v>233</v>
      </c>
      <c r="I4" s="90" t="s">
        <v>234</v>
      </c>
      <c r="J4" s="90" t="s">
        <v>235</v>
      </c>
      <c r="K4" s="90" t="s">
        <v>236</v>
      </c>
      <c r="L4" s="90" t="s">
        <v>237</v>
      </c>
      <c r="M4" s="90" t="s">
        <v>238</v>
      </c>
      <c r="N4" s="90" t="s">
        <v>239</v>
      </c>
      <c r="O4" s="90" t="s">
        <v>240</v>
      </c>
      <c r="P4" s="90" t="s">
        <v>241</v>
      </c>
      <c r="Q4" s="91" t="s">
        <v>242</v>
      </c>
      <c r="R4" s="91" t="s">
        <v>246</v>
      </c>
      <c r="S4" s="91" t="s">
        <v>247</v>
      </c>
      <c r="T4" s="27" t="s">
        <v>424</v>
      </c>
    </row>
    <row r="5" spans="2:20" x14ac:dyDescent="0.2">
      <c r="B5" s="131" t="s">
        <v>255</v>
      </c>
      <c r="C5" s="37" t="s">
        <v>425</v>
      </c>
      <c r="D5" s="89">
        <v>67</v>
      </c>
      <c r="E5" s="89">
        <v>139</v>
      </c>
      <c r="F5" s="89">
        <v>290</v>
      </c>
      <c r="G5" s="89">
        <v>276</v>
      </c>
      <c r="H5" s="89">
        <v>235</v>
      </c>
      <c r="I5" s="89">
        <v>270</v>
      </c>
      <c r="J5" s="89">
        <v>185</v>
      </c>
      <c r="K5" s="89">
        <v>151</v>
      </c>
      <c r="L5" s="89">
        <v>101</v>
      </c>
      <c r="M5" s="89">
        <v>100</v>
      </c>
      <c r="N5" s="89">
        <v>143</v>
      </c>
      <c r="O5" s="89">
        <v>360</v>
      </c>
      <c r="P5" s="89">
        <v>142</v>
      </c>
      <c r="Q5" s="92">
        <v>232</v>
      </c>
      <c r="R5" s="89">
        <v>260</v>
      </c>
      <c r="S5" s="89">
        <f>SUM(D5:R5)</f>
        <v>2951</v>
      </c>
      <c r="T5" s="95">
        <f t="shared" ref="T5:T10" si="0">R5/R$10</f>
        <v>0.20984665052461662</v>
      </c>
    </row>
    <row r="6" spans="2:20" x14ac:dyDescent="0.2">
      <c r="B6" s="132"/>
      <c r="C6" s="37" t="s">
        <v>426</v>
      </c>
      <c r="D6" s="89">
        <v>202</v>
      </c>
      <c r="E6" s="89">
        <v>197</v>
      </c>
      <c r="F6" s="89">
        <v>147</v>
      </c>
      <c r="G6" s="89">
        <v>219</v>
      </c>
      <c r="H6" s="89">
        <v>367</v>
      </c>
      <c r="I6" s="89">
        <v>229</v>
      </c>
      <c r="J6" s="89">
        <v>319</v>
      </c>
      <c r="K6" s="89">
        <v>189</v>
      </c>
      <c r="L6" s="89">
        <v>227</v>
      </c>
      <c r="M6" s="89">
        <v>193</v>
      </c>
      <c r="N6" s="89">
        <v>238</v>
      </c>
      <c r="O6" s="89">
        <v>605</v>
      </c>
      <c r="P6" s="89">
        <v>384</v>
      </c>
      <c r="Q6" s="92">
        <v>351</v>
      </c>
      <c r="R6" s="89">
        <v>649</v>
      </c>
      <c r="S6" s="89">
        <f t="shared" ref="S6:S40" si="1">SUM(D6:R6)</f>
        <v>4516</v>
      </c>
      <c r="T6" s="13">
        <f t="shared" si="0"/>
        <v>0.52380952380952384</v>
      </c>
    </row>
    <row r="7" spans="2:20" x14ac:dyDescent="0.2">
      <c r="B7" s="132"/>
      <c r="C7" s="37" t="s">
        <v>427</v>
      </c>
      <c r="D7" s="89">
        <v>55</v>
      </c>
      <c r="E7" s="89">
        <v>69</v>
      </c>
      <c r="F7" s="89">
        <v>170</v>
      </c>
      <c r="G7" s="89">
        <v>163</v>
      </c>
      <c r="H7" s="89">
        <v>51</v>
      </c>
      <c r="I7" s="89">
        <v>57</v>
      </c>
      <c r="J7" s="89">
        <v>110</v>
      </c>
      <c r="K7" s="89">
        <v>42</v>
      </c>
      <c r="L7" s="89">
        <v>62</v>
      </c>
      <c r="M7" s="89">
        <v>59</v>
      </c>
      <c r="N7" s="89">
        <v>136</v>
      </c>
      <c r="O7" s="89">
        <v>229</v>
      </c>
      <c r="P7" s="89">
        <v>204</v>
      </c>
      <c r="Q7" s="92">
        <v>236</v>
      </c>
      <c r="R7" s="89">
        <v>185</v>
      </c>
      <c r="S7" s="89">
        <f t="shared" si="1"/>
        <v>1828</v>
      </c>
      <c r="T7" s="13">
        <f t="shared" si="0"/>
        <v>0.14931396287328491</v>
      </c>
    </row>
    <row r="8" spans="2:20" x14ac:dyDescent="0.2">
      <c r="B8" s="132"/>
      <c r="C8" s="37" t="s">
        <v>428</v>
      </c>
      <c r="D8" s="89">
        <v>24</v>
      </c>
      <c r="E8" s="89">
        <v>132</v>
      </c>
      <c r="F8" s="89">
        <v>67</v>
      </c>
      <c r="G8" s="89">
        <v>118</v>
      </c>
      <c r="H8" s="89">
        <v>29</v>
      </c>
      <c r="I8" s="89">
        <v>13</v>
      </c>
      <c r="J8" s="89">
        <v>64</v>
      </c>
      <c r="K8" s="89">
        <v>29</v>
      </c>
      <c r="L8" s="89">
        <v>48</v>
      </c>
      <c r="M8" s="89">
        <v>23</v>
      </c>
      <c r="N8" s="89">
        <v>69</v>
      </c>
      <c r="O8" s="89">
        <v>183</v>
      </c>
      <c r="P8" s="89">
        <v>146</v>
      </c>
      <c r="Q8" s="92">
        <v>155</v>
      </c>
      <c r="R8" s="89">
        <v>141</v>
      </c>
      <c r="S8" s="89">
        <f t="shared" si="1"/>
        <v>1241</v>
      </c>
      <c r="T8" s="13">
        <f t="shared" si="0"/>
        <v>0.11380145278450363</v>
      </c>
    </row>
    <row r="9" spans="2:20" x14ac:dyDescent="0.2">
      <c r="B9" s="132"/>
      <c r="C9" s="37" t="s">
        <v>429</v>
      </c>
      <c r="D9" s="89">
        <v>10</v>
      </c>
      <c r="E9" s="89">
        <v>11</v>
      </c>
      <c r="F9" s="89">
        <v>9</v>
      </c>
      <c r="G9" s="89">
        <v>20</v>
      </c>
      <c r="H9" s="89">
        <v>1</v>
      </c>
      <c r="I9" s="89">
        <v>5</v>
      </c>
      <c r="J9" s="89">
        <v>3</v>
      </c>
      <c r="K9" s="89">
        <v>3</v>
      </c>
      <c r="L9" s="89">
        <v>2</v>
      </c>
      <c r="M9" s="89">
        <v>17</v>
      </c>
      <c r="N9" s="89">
        <v>3</v>
      </c>
      <c r="O9" s="89">
        <v>2</v>
      </c>
      <c r="P9" s="89">
        <v>0</v>
      </c>
      <c r="Q9" s="92">
        <v>1</v>
      </c>
      <c r="R9" s="89">
        <v>4</v>
      </c>
      <c r="S9" s="89">
        <f t="shared" si="1"/>
        <v>91</v>
      </c>
      <c r="T9" s="13">
        <f t="shared" si="0"/>
        <v>3.2284100080710249E-3</v>
      </c>
    </row>
    <row r="10" spans="2:20" x14ac:dyDescent="0.2">
      <c r="B10" s="133"/>
      <c r="C10" s="101" t="s">
        <v>243</v>
      </c>
      <c r="D10" s="102">
        <f>SUM(D5:D9)</f>
        <v>358</v>
      </c>
      <c r="E10" s="102">
        <f t="shared" ref="E10:S10" si="2">SUM(E5:E9)</f>
        <v>548</v>
      </c>
      <c r="F10" s="102">
        <f t="shared" si="2"/>
        <v>683</v>
      </c>
      <c r="G10" s="102">
        <f t="shared" si="2"/>
        <v>796</v>
      </c>
      <c r="H10" s="102">
        <f t="shared" si="2"/>
        <v>683</v>
      </c>
      <c r="I10" s="102">
        <f t="shared" si="2"/>
        <v>574</v>
      </c>
      <c r="J10" s="102">
        <f t="shared" si="2"/>
        <v>681</v>
      </c>
      <c r="K10" s="102">
        <f t="shared" si="2"/>
        <v>414</v>
      </c>
      <c r="L10" s="102">
        <f t="shared" si="2"/>
        <v>440</v>
      </c>
      <c r="M10" s="102">
        <f t="shared" si="2"/>
        <v>392</v>
      </c>
      <c r="N10" s="102">
        <f t="shared" si="2"/>
        <v>589</v>
      </c>
      <c r="O10" s="102">
        <f t="shared" si="2"/>
        <v>1379</v>
      </c>
      <c r="P10" s="102">
        <f t="shared" si="2"/>
        <v>876</v>
      </c>
      <c r="Q10" s="102">
        <f t="shared" si="2"/>
        <v>975</v>
      </c>
      <c r="R10" s="102">
        <f t="shared" si="2"/>
        <v>1239</v>
      </c>
      <c r="S10" s="102">
        <f t="shared" si="2"/>
        <v>10627</v>
      </c>
      <c r="T10" s="103">
        <f t="shared" si="0"/>
        <v>1</v>
      </c>
    </row>
    <row r="11" spans="2:20" x14ac:dyDescent="0.2">
      <c r="B11" s="131" t="s">
        <v>258</v>
      </c>
      <c r="C11" s="37" t="s">
        <v>425</v>
      </c>
      <c r="D11" s="89">
        <v>22</v>
      </c>
      <c r="E11" s="89">
        <v>32</v>
      </c>
      <c r="F11" s="89">
        <v>21</v>
      </c>
      <c r="G11" s="89">
        <v>117</v>
      </c>
      <c r="H11" s="89">
        <v>60</v>
      </c>
      <c r="I11" s="89">
        <v>47</v>
      </c>
      <c r="J11" s="89">
        <v>59</v>
      </c>
      <c r="K11" s="89">
        <v>20</v>
      </c>
      <c r="L11" s="89">
        <v>51</v>
      </c>
      <c r="M11" s="89">
        <v>35</v>
      </c>
      <c r="N11" s="89">
        <v>14</v>
      </c>
      <c r="O11" s="89">
        <v>10</v>
      </c>
      <c r="P11" s="89">
        <v>32</v>
      </c>
      <c r="Q11" s="92">
        <v>22</v>
      </c>
      <c r="R11" s="89">
        <v>12</v>
      </c>
      <c r="S11" s="89">
        <f t="shared" si="1"/>
        <v>554</v>
      </c>
      <c r="T11" s="13">
        <f t="shared" ref="T11:T16" si="3">S11/S$16</f>
        <v>8.1879988176174992E-2</v>
      </c>
    </row>
    <row r="12" spans="2:20" x14ac:dyDescent="0.2">
      <c r="B12" s="132"/>
      <c r="C12" s="37" t="s">
        <v>426</v>
      </c>
      <c r="D12" s="89">
        <v>92</v>
      </c>
      <c r="E12" s="89">
        <v>112</v>
      </c>
      <c r="F12" s="89">
        <v>92</v>
      </c>
      <c r="G12" s="89">
        <v>246</v>
      </c>
      <c r="H12" s="89">
        <v>195</v>
      </c>
      <c r="I12" s="89">
        <v>283</v>
      </c>
      <c r="J12" s="89">
        <v>145</v>
      </c>
      <c r="K12" s="89">
        <v>73</v>
      </c>
      <c r="L12" s="89">
        <v>123</v>
      </c>
      <c r="M12" s="89">
        <v>131</v>
      </c>
      <c r="N12" s="89">
        <v>98</v>
      </c>
      <c r="O12" s="89">
        <v>42</v>
      </c>
      <c r="P12" s="89">
        <v>36</v>
      </c>
      <c r="Q12" s="92">
        <v>68</v>
      </c>
      <c r="R12" s="89">
        <v>51</v>
      </c>
      <c r="S12" s="89">
        <f t="shared" si="1"/>
        <v>1787</v>
      </c>
      <c r="T12" s="13">
        <f t="shared" si="3"/>
        <v>0.26411469110257169</v>
      </c>
    </row>
    <row r="13" spans="2:20" x14ac:dyDescent="0.2">
      <c r="B13" s="132"/>
      <c r="C13" s="37" t="s">
        <v>427</v>
      </c>
      <c r="D13" s="89">
        <v>216</v>
      </c>
      <c r="E13" s="89">
        <v>200</v>
      </c>
      <c r="F13" s="89">
        <v>175</v>
      </c>
      <c r="G13" s="89">
        <v>259</v>
      </c>
      <c r="H13" s="89">
        <v>272</v>
      </c>
      <c r="I13" s="89">
        <v>281</v>
      </c>
      <c r="J13" s="89">
        <v>132</v>
      </c>
      <c r="K13" s="89">
        <v>65</v>
      </c>
      <c r="L13" s="89">
        <v>140</v>
      </c>
      <c r="M13" s="89">
        <v>123</v>
      </c>
      <c r="N13" s="89">
        <v>105</v>
      </c>
      <c r="O13" s="89">
        <v>86</v>
      </c>
      <c r="P13" s="89">
        <v>48</v>
      </c>
      <c r="Q13" s="92">
        <v>43</v>
      </c>
      <c r="R13" s="89">
        <v>81</v>
      </c>
      <c r="S13" s="89">
        <f t="shared" si="1"/>
        <v>2226</v>
      </c>
      <c r="T13" s="13">
        <f t="shared" si="3"/>
        <v>0.32899793083062373</v>
      </c>
    </row>
    <row r="14" spans="2:20" x14ac:dyDescent="0.2">
      <c r="B14" s="132"/>
      <c r="C14" s="37" t="s">
        <v>428</v>
      </c>
      <c r="D14" s="89">
        <v>271</v>
      </c>
      <c r="E14" s="89">
        <v>287</v>
      </c>
      <c r="F14" s="89">
        <v>146</v>
      </c>
      <c r="G14" s="89">
        <v>217</v>
      </c>
      <c r="H14" s="89">
        <v>186</v>
      </c>
      <c r="I14" s="89">
        <v>183</v>
      </c>
      <c r="J14" s="89">
        <v>133</v>
      </c>
      <c r="K14" s="89">
        <v>84</v>
      </c>
      <c r="L14" s="89">
        <v>73</v>
      </c>
      <c r="M14" s="89">
        <v>101</v>
      </c>
      <c r="N14" s="89">
        <v>82</v>
      </c>
      <c r="O14" s="89">
        <v>70</v>
      </c>
      <c r="P14" s="89">
        <v>56</v>
      </c>
      <c r="Q14" s="92">
        <v>63</v>
      </c>
      <c r="R14" s="89">
        <v>101</v>
      </c>
      <c r="S14" s="89">
        <f t="shared" si="1"/>
        <v>2053</v>
      </c>
      <c r="T14" s="13">
        <f t="shared" si="3"/>
        <v>0.30342890925214305</v>
      </c>
    </row>
    <row r="15" spans="2:20" x14ac:dyDescent="0.2">
      <c r="B15" s="132"/>
      <c r="C15" s="37" t="s">
        <v>429</v>
      </c>
      <c r="D15" s="89">
        <v>11</v>
      </c>
      <c r="E15" s="89">
        <v>4</v>
      </c>
      <c r="F15" s="89">
        <v>6</v>
      </c>
      <c r="G15" s="89">
        <v>5</v>
      </c>
      <c r="H15" s="89">
        <v>17</v>
      </c>
      <c r="I15" s="89">
        <v>33</v>
      </c>
      <c r="J15" s="89">
        <v>25</v>
      </c>
      <c r="K15" s="89">
        <v>9</v>
      </c>
      <c r="L15" s="89">
        <v>7</v>
      </c>
      <c r="M15" s="89">
        <v>4</v>
      </c>
      <c r="N15" s="89">
        <v>8</v>
      </c>
      <c r="O15" s="89">
        <v>0</v>
      </c>
      <c r="P15" s="89">
        <v>9</v>
      </c>
      <c r="Q15" s="92">
        <v>7</v>
      </c>
      <c r="R15" s="89">
        <v>1</v>
      </c>
      <c r="S15" s="89">
        <f t="shared" si="1"/>
        <v>146</v>
      </c>
      <c r="T15" s="13">
        <f t="shared" si="3"/>
        <v>2.1578480638486549E-2</v>
      </c>
    </row>
    <row r="16" spans="2:20" x14ac:dyDescent="0.2">
      <c r="B16" s="133"/>
      <c r="C16" s="101" t="s">
        <v>243</v>
      </c>
      <c r="D16" s="102">
        <f t="shared" ref="D16:S16" si="4">SUM(D11:D15)</f>
        <v>612</v>
      </c>
      <c r="E16" s="102">
        <f t="shared" si="4"/>
        <v>635</v>
      </c>
      <c r="F16" s="102">
        <f t="shared" si="4"/>
        <v>440</v>
      </c>
      <c r="G16" s="102">
        <f t="shared" si="4"/>
        <v>844</v>
      </c>
      <c r="H16" s="102">
        <f t="shared" si="4"/>
        <v>730</v>
      </c>
      <c r="I16" s="102">
        <f t="shared" si="4"/>
        <v>827</v>
      </c>
      <c r="J16" s="102">
        <f t="shared" si="4"/>
        <v>494</v>
      </c>
      <c r="K16" s="102">
        <f t="shared" si="4"/>
        <v>251</v>
      </c>
      <c r="L16" s="102">
        <f t="shared" si="4"/>
        <v>394</v>
      </c>
      <c r="M16" s="102">
        <f t="shared" si="4"/>
        <v>394</v>
      </c>
      <c r="N16" s="102">
        <f t="shared" si="4"/>
        <v>307</v>
      </c>
      <c r="O16" s="102">
        <f t="shared" si="4"/>
        <v>208</v>
      </c>
      <c r="P16" s="102">
        <f t="shared" si="4"/>
        <v>181</v>
      </c>
      <c r="Q16" s="102">
        <f t="shared" si="4"/>
        <v>203</v>
      </c>
      <c r="R16" s="102">
        <f t="shared" si="4"/>
        <v>246</v>
      </c>
      <c r="S16" s="102">
        <f t="shared" si="4"/>
        <v>6766</v>
      </c>
      <c r="T16" s="104">
        <f t="shared" si="3"/>
        <v>1</v>
      </c>
    </row>
    <row r="17" spans="2:20" x14ac:dyDescent="0.2">
      <c r="B17" s="131" t="s">
        <v>261</v>
      </c>
      <c r="C17" s="37" t="s">
        <v>425</v>
      </c>
      <c r="D17" s="89">
        <v>58</v>
      </c>
      <c r="E17" s="89">
        <v>73</v>
      </c>
      <c r="F17" s="89">
        <v>19</v>
      </c>
      <c r="G17" s="89">
        <v>61</v>
      </c>
      <c r="H17" s="89">
        <v>71</v>
      </c>
      <c r="I17" s="89">
        <v>85</v>
      </c>
      <c r="J17" s="89">
        <v>30</v>
      </c>
      <c r="K17" s="89">
        <v>38</v>
      </c>
      <c r="L17" s="89">
        <v>47</v>
      </c>
      <c r="M17" s="89">
        <v>13</v>
      </c>
      <c r="N17" s="89">
        <v>56</v>
      </c>
      <c r="O17" s="89">
        <v>64</v>
      </c>
      <c r="P17" s="89">
        <v>61</v>
      </c>
      <c r="Q17" s="92">
        <v>37</v>
      </c>
      <c r="R17" s="89">
        <v>25</v>
      </c>
      <c r="S17" s="89">
        <f t="shared" si="1"/>
        <v>738</v>
      </c>
      <c r="T17" s="13">
        <f t="shared" ref="T17:T22" si="5">S17/S$22</f>
        <v>9.1461147601933329E-2</v>
      </c>
    </row>
    <row r="18" spans="2:20" x14ac:dyDescent="0.2">
      <c r="B18" s="132"/>
      <c r="C18" s="37" t="s">
        <v>426</v>
      </c>
      <c r="D18" s="89">
        <v>203</v>
      </c>
      <c r="E18" s="89">
        <v>141</v>
      </c>
      <c r="F18" s="89">
        <v>179</v>
      </c>
      <c r="G18" s="89">
        <v>255</v>
      </c>
      <c r="H18" s="89">
        <v>269</v>
      </c>
      <c r="I18" s="89">
        <v>330</v>
      </c>
      <c r="J18" s="89">
        <v>154</v>
      </c>
      <c r="K18" s="89">
        <v>102</v>
      </c>
      <c r="L18" s="89">
        <v>111</v>
      </c>
      <c r="M18" s="89">
        <v>89</v>
      </c>
      <c r="N18" s="89">
        <v>102</v>
      </c>
      <c r="O18" s="89">
        <v>141</v>
      </c>
      <c r="P18" s="89">
        <v>218</v>
      </c>
      <c r="Q18" s="92">
        <v>134</v>
      </c>
      <c r="R18" s="89">
        <v>95</v>
      </c>
      <c r="S18" s="89">
        <f t="shared" si="1"/>
        <v>2523</v>
      </c>
      <c r="T18" s="13">
        <f t="shared" si="5"/>
        <v>0.31267815094807289</v>
      </c>
    </row>
    <row r="19" spans="2:20" x14ac:dyDescent="0.2">
      <c r="B19" s="132"/>
      <c r="C19" s="37" t="s">
        <v>427</v>
      </c>
      <c r="D19" s="89">
        <v>237</v>
      </c>
      <c r="E19" s="89">
        <v>292</v>
      </c>
      <c r="F19" s="89">
        <v>217</v>
      </c>
      <c r="G19" s="89">
        <v>289</v>
      </c>
      <c r="H19" s="89">
        <v>264</v>
      </c>
      <c r="I19" s="89">
        <v>340</v>
      </c>
      <c r="J19" s="89">
        <v>95</v>
      </c>
      <c r="K19" s="89">
        <v>75</v>
      </c>
      <c r="L19" s="89">
        <v>103</v>
      </c>
      <c r="M19" s="89">
        <v>88</v>
      </c>
      <c r="N19" s="89">
        <v>129</v>
      </c>
      <c r="O19" s="89">
        <v>135</v>
      </c>
      <c r="P19" s="89">
        <v>221</v>
      </c>
      <c r="Q19" s="92">
        <v>117</v>
      </c>
      <c r="R19" s="89">
        <v>181</v>
      </c>
      <c r="S19" s="89">
        <f t="shared" si="1"/>
        <v>2783</v>
      </c>
      <c r="T19" s="13">
        <f t="shared" si="5"/>
        <v>0.34490023546907922</v>
      </c>
    </row>
    <row r="20" spans="2:20" x14ac:dyDescent="0.2">
      <c r="B20" s="132"/>
      <c r="C20" s="37" t="s">
        <v>428</v>
      </c>
      <c r="D20" s="89">
        <v>231</v>
      </c>
      <c r="E20" s="89">
        <v>214</v>
      </c>
      <c r="F20" s="89">
        <v>218</v>
      </c>
      <c r="G20" s="89">
        <v>190</v>
      </c>
      <c r="H20" s="89">
        <v>173</v>
      </c>
      <c r="I20" s="89">
        <v>164</v>
      </c>
      <c r="J20" s="89">
        <v>70</v>
      </c>
      <c r="K20" s="89">
        <v>48</v>
      </c>
      <c r="L20" s="89">
        <v>44</v>
      </c>
      <c r="M20" s="89">
        <v>44</v>
      </c>
      <c r="N20" s="89">
        <v>68</v>
      </c>
      <c r="O20" s="89">
        <v>74</v>
      </c>
      <c r="P20" s="89">
        <v>88</v>
      </c>
      <c r="Q20" s="92">
        <v>58</v>
      </c>
      <c r="R20" s="89">
        <v>114</v>
      </c>
      <c r="S20" s="89">
        <f t="shared" si="1"/>
        <v>1798</v>
      </c>
      <c r="T20" s="13">
        <f t="shared" si="5"/>
        <v>0.22282810757218988</v>
      </c>
    </row>
    <row r="21" spans="2:20" x14ac:dyDescent="0.2">
      <c r="B21" s="132"/>
      <c r="C21" s="37" t="s">
        <v>429</v>
      </c>
      <c r="D21" s="89">
        <v>2</v>
      </c>
      <c r="E21" s="89">
        <v>48</v>
      </c>
      <c r="F21" s="89">
        <v>26</v>
      </c>
      <c r="G21" s="89">
        <v>15</v>
      </c>
      <c r="H21" s="89">
        <v>21</v>
      </c>
      <c r="I21" s="89">
        <v>43</v>
      </c>
      <c r="J21" s="89">
        <v>2</v>
      </c>
      <c r="K21" s="89">
        <v>3</v>
      </c>
      <c r="L21" s="89">
        <v>19</v>
      </c>
      <c r="M21" s="89">
        <v>8</v>
      </c>
      <c r="N21" s="89">
        <v>5</v>
      </c>
      <c r="O21" s="89">
        <v>8</v>
      </c>
      <c r="P21" s="89">
        <v>1</v>
      </c>
      <c r="Q21" s="92">
        <v>2</v>
      </c>
      <c r="R21" s="89">
        <v>24</v>
      </c>
      <c r="S21" s="89">
        <f t="shared" si="1"/>
        <v>227</v>
      </c>
      <c r="T21" s="13">
        <f t="shared" si="5"/>
        <v>2.8132358408724748E-2</v>
      </c>
    </row>
    <row r="22" spans="2:20" x14ac:dyDescent="0.2">
      <c r="B22" s="133"/>
      <c r="C22" s="101" t="s">
        <v>243</v>
      </c>
      <c r="D22" s="102">
        <f t="shared" ref="D22:S22" si="6">SUM(D17:D21)</f>
        <v>731</v>
      </c>
      <c r="E22" s="102">
        <f t="shared" si="6"/>
        <v>768</v>
      </c>
      <c r="F22" s="102">
        <f t="shared" si="6"/>
        <v>659</v>
      </c>
      <c r="G22" s="102">
        <f t="shared" si="6"/>
        <v>810</v>
      </c>
      <c r="H22" s="102">
        <f t="shared" si="6"/>
        <v>798</v>
      </c>
      <c r="I22" s="102">
        <f t="shared" si="6"/>
        <v>962</v>
      </c>
      <c r="J22" s="102">
        <f t="shared" si="6"/>
        <v>351</v>
      </c>
      <c r="K22" s="102">
        <f t="shared" si="6"/>
        <v>266</v>
      </c>
      <c r="L22" s="102">
        <f t="shared" si="6"/>
        <v>324</v>
      </c>
      <c r="M22" s="102">
        <f t="shared" si="6"/>
        <v>242</v>
      </c>
      <c r="N22" s="102">
        <f t="shared" si="6"/>
        <v>360</v>
      </c>
      <c r="O22" s="102">
        <f t="shared" si="6"/>
        <v>422</v>
      </c>
      <c r="P22" s="102">
        <f t="shared" si="6"/>
        <v>589</v>
      </c>
      <c r="Q22" s="102">
        <f t="shared" si="6"/>
        <v>348</v>
      </c>
      <c r="R22" s="102">
        <f t="shared" si="6"/>
        <v>439</v>
      </c>
      <c r="S22" s="102">
        <f t="shared" si="6"/>
        <v>8069</v>
      </c>
      <c r="T22" s="104">
        <f t="shared" si="5"/>
        <v>1</v>
      </c>
    </row>
    <row r="23" spans="2:20" x14ac:dyDescent="0.2">
      <c r="B23" s="131" t="s">
        <v>262</v>
      </c>
      <c r="C23" s="37" t="s">
        <v>425</v>
      </c>
      <c r="D23" s="89">
        <v>45</v>
      </c>
      <c r="E23" s="89">
        <v>25</v>
      </c>
      <c r="F23" s="89">
        <v>94</v>
      </c>
      <c r="G23" s="89">
        <v>120</v>
      </c>
      <c r="H23" s="89">
        <v>80</v>
      </c>
      <c r="I23" s="89">
        <v>50</v>
      </c>
      <c r="J23" s="89">
        <v>114</v>
      </c>
      <c r="K23" s="89">
        <v>90</v>
      </c>
      <c r="L23" s="89">
        <v>99</v>
      </c>
      <c r="M23" s="89">
        <v>82</v>
      </c>
      <c r="N23" s="89">
        <v>64</v>
      </c>
      <c r="O23" s="89">
        <v>55</v>
      </c>
      <c r="P23" s="89">
        <v>77</v>
      </c>
      <c r="Q23" s="92">
        <v>111</v>
      </c>
      <c r="R23" s="89">
        <v>199</v>
      </c>
      <c r="S23" s="89">
        <f t="shared" si="1"/>
        <v>1305</v>
      </c>
      <c r="T23" s="13">
        <f t="shared" ref="T23:T28" si="7">S23/S$28</f>
        <v>0.12034304684618222</v>
      </c>
    </row>
    <row r="24" spans="2:20" x14ac:dyDescent="0.2">
      <c r="B24" s="132"/>
      <c r="C24" s="37" t="s">
        <v>426</v>
      </c>
      <c r="D24" s="89">
        <v>118</v>
      </c>
      <c r="E24" s="89">
        <v>91</v>
      </c>
      <c r="F24" s="89">
        <v>192</v>
      </c>
      <c r="G24" s="89">
        <v>286</v>
      </c>
      <c r="H24" s="89">
        <v>254</v>
      </c>
      <c r="I24" s="89">
        <v>320</v>
      </c>
      <c r="J24" s="89">
        <v>428</v>
      </c>
      <c r="K24" s="89">
        <v>383</v>
      </c>
      <c r="L24" s="89">
        <v>320</v>
      </c>
      <c r="M24" s="89">
        <v>321</v>
      </c>
      <c r="N24" s="89">
        <v>86</v>
      </c>
      <c r="O24" s="89">
        <v>214</v>
      </c>
      <c r="P24" s="89">
        <v>217</v>
      </c>
      <c r="Q24" s="92">
        <v>156</v>
      </c>
      <c r="R24" s="89">
        <v>253</v>
      </c>
      <c r="S24" s="89">
        <f t="shared" si="1"/>
        <v>3639</v>
      </c>
      <c r="T24" s="13">
        <f t="shared" si="7"/>
        <v>0.33557727775728513</v>
      </c>
    </row>
    <row r="25" spans="2:20" x14ac:dyDescent="0.2">
      <c r="B25" s="132"/>
      <c r="C25" s="37" t="s">
        <v>427</v>
      </c>
      <c r="D25" s="89">
        <v>177</v>
      </c>
      <c r="E25" s="89">
        <v>190</v>
      </c>
      <c r="F25" s="89">
        <v>222</v>
      </c>
      <c r="G25" s="89">
        <v>160</v>
      </c>
      <c r="H25" s="89">
        <v>165</v>
      </c>
      <c r="I25" s="89">
        <v>188</v>
      </c>
      <c r="J25" s="89">
        <v>246</v>
      </c>
      <c r="K25" s="89">
        <v>194</v>
      </c>
      <c r="L25" s="89">
        <v>269</v>
      </c>
      <c r="M25" s="89">
        <v>247</v>
      </c>
      <c r="N25" s="89">
        <v>148</v>
      </c>
      <c r="O25" s="89">
        <v>207</v>
      </c>
      <c r="P25" s="89">
        <v>168</v>
      </c>
      <c r="Q25" s="92">
        <v>172</v>
      </c>
      <c r="R25" s="89">
        <v>143</v>
      </c>
      <c r="S25" s="89">
        <f t="shared" si="1"/>
        <v>2896</v>
      </c>
      <c r="T25" s="13">
        <f t="shared" si="7"/>
        <v>0.26706012541497604</v>
      </c>
    </row>
    <row r="26" spans="2:20" x14ac:dyDescent="0.2">
      <c r="B26" s="132"/>
      <c r="C26" s="37" t="s">
        <v>428</v>
      </c>
      <c r="D26" s="89">
        <v>253</v>
      </c>
      <c r="E26" s="89">
        <v>285</v>
      </c>
      <c r="F26" s="89">
        <v>229</v>
      </c>
      <c r="G26" s="89">
        <v>181</v>
      </c>
      <c r="H26" s="89">
        <v>168</v>
      </c>
      <c r="I26" s="89">
        <v>193</v>
      </c>
      <c r="J26" s="89">
        <v>146</v>
      </c>
      <c r="K26" s="89">
        <v>153</v>
      </c>
      <c r="L26" s="89">
        <v>209</v>
      </c>
      <c r="M26" s="89">
        <v>249</v>
      </c>
      <c r="N26" s="89">
        <v>146</v>
      </c>
      <c r="O26" s="89">
        <v>228</v>
      </c>
      <c r="P26" s="89">
        <v>114</v>
      </c>
      <c r="Q26" s="92">
        <v>123</v>
      </c>
      <c r="R26" s="89">
        <v>135</v>
      </c>
      <c r="S26" s="89">
        <f t="shared" si="1"/>
        <v>2812</v>
      </c>
      <c r="T26" s="13">
        <f t="shared" si="7"/>
        <v>0.25931390630763557</v>
      </c>
    </row>
    <row r="27" spans="2:20" x14ac:dyDescent="0.2">
      <c r="B27" s="132"/>
      <c r="C27" s="37" t="s">
        <v>429</v>
      </c>
      <c r="D27" s="89">
        <v>0</v>
      </c>
      <c r="E27" s="89">
        <v>3</v>
      </c>
      <c r="F27" s="89">
        <v>0</v>
      </c>
      <c r="G27" s="89">
        <v>48</v>
      </c>
      <c r="H27" s="89">
        <v>24</v>
      </c>
      <c r="I27" s="89">
        <v>20</v>
      </c>
      <c r="J27" s="89">
        <v>7</v>
      </c>
      <c r="K27" s="89">
        <v>2</v>
      </c>
      <c r="L27" s="89">
        <v>2</v>
      </c>
      <c r="M27" s="89">
        <v>2</v>
      </c>
      <c r="N27" s="89">
        <v>17</v>
      </c>
      <c r="O27" s="89">
        <v>2</v>
      </c>
      <c r="P27" s="89">
        <v>2</v>
      </c>
      <c r="Q27" s="92">
        <v>2</v>
      </c>
      <c r="R27" s="89">
        <v>61</v>
      </c>
      <c r="S27" s="89">
        <f t="shared" si="1"/>
        <v>192</v>
      </c>
      <c r="T27" s="13">
        <f t="shared" si="7"/>
        <v>1.7705643673921061E-2</v>
      </c>
    </row>
    <row r="28" spans="2:20" x14ac:dyDescent="0.2">
      <c r="B28" s="133"/>
      <c r="C28" s="101" t="s">
        <v>243</v>
      </c>
      <c r="D28" s="102">
        <f t="shared" ref="D28:S28" si="8">SUM(D23:D27)</f>
        <v>593</v>
      </c>
      <c r="E28" s="102">
        <f t="shared" si="8"/>
        <v>594</v>
      </c>
      <c r="F28" s="102">
        <f t="shared" si="8"/>
        <v>737</v>
      </c>
      <c r="G28" s="102">
        <f t="shared" si="8"/>
        <v>795</v>
      </c>
      <c r="H28" s="102">
        <f t="shared" si="8"/>
        <v>691</v>
      </c>
      <c r="I28" s="102">
        <f t="shared" si="8"/>
        <v>771</v>
      </c>
      <c r="J28" s="102">
        <f t="shared" si="8"/>
        <v>941</v>
      </c>
      <c r="K28" s="102">
        <f t="shared" si="8"/>
        <v>822</v>
      </c>
      <c r="L28" s="102">
        <f t="shared" si="8"/>
        <v>899</v>
      </c>
      <c r="M28" s="102">
        <f t="shared" si="8"/>
        <v>901</v>
      </c>
      <c r="N28" s="102">
        <f t="shared" si="8"/>
        <v>461</v>
      </c>
      <c r="O28" s="102">
        <f t="shared" si="8"/>
        <v>706</v>
      </c>
      <c r="P28" s="102">
        <f t="shared" si="8"/>
        <v>578</v>
      </c>
      <c r="Q28" s="102">
        <f t="shared" si="8"/>
        <v>564</v>
      </c>
      <c r="R28" s="102">
        <f t="shared" si="8"/>
        <v>791</v>
      </c>
      <c r="S28" s="102">
        <f t="shared" si="8"/>
        <v>10844</v>
      </c>
      <c r="T28" s="104">
        <f t="shared" si="7"/>
        <v>1</v>
      </c>
    </row>
    <row r="29" spans="2:20" x14ac:dyDescent="0.2">
      <c r="B29" s="131" t="s">
        <v>263</v>
      </c>
      <c r="C29" s="37" t="s">
        <v>425</v>
      </c>
      <c r="D29" s="89">
        <v>38</v>
      </c>
      <c r="E29" s="89">
        <v>145</v>
      </c>
      <c r="F29" s="89">
        <v>52</v>
      </c>
      <c r="G29" s="89">
        <v>82</v>
      </c>
      <c r="H29" s="89">
        <v>86</v>
      </c>
      <c r="I29" s="89">
        <v>184</v>
      </c>
      <c r="J29" s="89">
        <v>94</v>
      </c>
      <c r="K29" s="89">
        <v>97</v>
      </c>
      <c r="L29" s="89">
        <v>41</v>
      </c>
      <c r="M29" s="89">
        <v>58</v>
      </c>
      <c r="N29" s="89">
        <v>23</v>
      </c>
      <c r="O29" s="89">
        <v>57</v>
      </c>
      <c r="P29" s="89">
        <v>110</v>
      </c>
      <c r="Q29" s="92">
        <v>26</v>
      </c>
      <c r="R29" s="89">
        <v>46</v>
      </c>
      <c r="S29" s="89">
        <f>SUM(D29:R29)</f>
        <v>1139</v>
      </c>
      <c r="T29" s="13">
        <f t="shared" ref="T29:T34" si="9">S29/S$34</f>
        <v>9.4015683037556752E-2</v>
      </c>
    </row>
    <row r="30" spans="2:20" x14ac:dyDescent="0.2">
      <c r="B30" s="132"/>
      <c r="C30" s="37" t="s">
        <v>426</v>
      </c>
      <c r="D30" s="89">
        <v>169</v>
      </c>
      <c r="E30" s="89">
        <v>220</v>
      </c>
      <c r="F30" s="89">
        <v>152</v>
      </c>
      <c r="G30" s="89">
        <v>284</v>
      </c>
      <c r="H30" s="89">
        <v>270</v>
      </c>
      <c r="I30" s="89">
        <v>453</v>
      </c>
      <c r="J30" s="89">
        <v>239</v>
      </c>
      <c r="K30" s="89">
        <v>252</v>
      </c>
      <c r="L30" s="89">
        <v>222</v>
      </c>
      <c r="M30" s="89">
        <v>284</v>
      </c>
      <c r="N30" s="89">
        <v>187</v>
      </c>
      <c r="O30" s="89">
        <v>225</v>
      </c>
      <c r="P30" s="89">
        <v>283</v>
      </c>
      <c r="Q30" s="92">
        <v>178</v>
      </c>
      <c r="R30" s="89">
        <v>154</v>
      </c>
      <c r="S30" s="89">
        <f t="shared" si="1"/>
        <v>3572</v>
      </c>
      <c r="T30" s="13">
        <f t="shared" si="9"/>
        <v>0.29484110606685926</v>
      </c>
    </row>
    <row r="31" spans="2:20" x14ac:dyDescent="0.2">
      <c r="B31" s="132"/>
      <c r="C31" s="37" t="s">
        <v>427</v>
      </c>
      <c r="D31" s="89">
        <v>231</v>
      </c>
      <c r="E31" s="89">
        <v>390</v>
      </c>
      <c r="F31" s="89">
        <v>231</v>
      </c>
      <c r="G31" s="89">
        <v>323</v>
      </c>
      <c r="H31" s="89">
        <v>314</v>
      </c>
      <c r="I31" s="89">
        <v>259</v>
      </c>
      <c r="J31" s="89">
        <v>217</v>
      </c>
      <c r="K31" s="89">
        <v>198</v>
      </c>
      <c r="L31" s="89">
        <v>223</v>
      </c>
      <c r="M31" s="89">
        <v>172</v>
      </c>
      <c r="N31" s="89">
        <v>220</v>
      </c>
      <c r="O31" s="89">
        <v>195</v>
      </c>
      <c r="P31" s="89">
        <v>306</v>
      </c>
      <c r="Q31" s="92">
        <v>239</v>
      </c>
      <c r="R31" s="89">
        <v>211</v>
      </c>
      <c r="S31" s="89">
        <f t="shared" si="1"/>
        <v>3729</v>
      </c>
      <c r="T31" s="13">
        <f t="shared" si="9"/>
        <v>0.30780024762690877</v>
      </c>
    </row>
    <row r="32" spans="2:20" x14ac:dyDescent="0.2">
      <c r="B32" s="132"/>
      <c r="C32" s="37" t="s">
        <v>428</v>
      </c>
      <c r="D32" s="89">
        <v>217</v>
      </c>
      <c r="E32" s="89">
        <v>272</v>
      </c>
      <c r="F32" s="89">
        <v>188</v>
      </c>
      <c r="G32" s="89">
        <v>220</v>
      </c>
      <c r="H32" s="89">
        <v>366</v>
      </c>
      <c r="I32" s="89">
        <v>418</v>
      </c>
      <c r="J32" s="89">
        <v>142</v>
      </c>
      <c r="K32" s="89">
        <v>142</v>
      </c>
      <c r="L32" s="89">
        <v>221</v>
      </c>
      <c r="M32" s="89">
        <v>235</v>
      </c>
      <c r="N32" s="89">
        <v>191</v>
      </c>
      <c r="O32" s="89">
        <v>204</v>
      </c>
      <c r="P32" s="89">
        <v>199</v>
      </c>
      <c r="Q32" s="92">
        <v>267</v>
      </c>
      <c r="R32" s="89">
        <v>177</v>
      </c>
      <c r="S32" s="89">
        <f t="shared" si="1"/>
        <v>3459</v>
      </c>
      <c r="T32" s="13">
        <f t="shared" si="9"/>
        <v>0.28551382583574081</v>
      </c>
    </row>
    <row r="33" spans="2:20" x14ac:dyDescent="0.2">
      <c r="B33" s="132"/>
      <c r="C33" s="37" t="s">
        <v>429</v>
      </c>
      <c r="D33" s="89">
        <v>20</v>
      </c>
      <c r="E33" s="89">
        <v>14</v>
      </c>
      <c r="F33" s="89">
        <v>14</v>
      </c>
      <c r="G33" s="89">
        <v>28</v>
      </c>
      <c r="H33" s="89">
        <v>4</v>
      </c>
      <c r="I33" s="89">
        <v>21</v>
      </c>
      <c r="J33" s="89">
        <v>2</v>
      </c>
      <c r="K33" s="89">
        <v>0</v>
      </c>
      <c r="L33" s="89">
        <v>0</v>
      </c>
      <c r="M33" s="89">
        <v>11</v>
      </c>
      <c r="N33" s="89">
        <v>29</v>
      </c>
      <c r="O33" s="89">
        <v>47</v>
      </c>
      <c r="P33" s="89">
        <v>9</v>
      </c>
      <c r="Q33" s="92">
        <v>7</v>
      </c>
      <c r="R33" s="89">
        <v>10</v>
      </c>
      <c r="S33" s="89">
        <f t="shared" si="1"/>
        <v>216</v>
      </c>
      <c r="T33" s="13">
        <f t="shared" si="9"/>
        <v>1.7829137432934378E-2</v>
      </c>
    </row>
    <row r="34" spans="2:20" x14ac:dyDescent="0.2">
      <c r="B34" s="133"/>
      <c r="C34" s="101" t="s">
        <v>243</v>
      </c>
      <c r="D34" s="102">
        <f>SUM(D29:D33)</f>
        <v>675</v>
      </c>
      <c r="E34" s="102">
        <f t="shared" ref="E34:S34" si="10">SUM(E29:E33)</f>
        <v>1041</v>
      </c>
      <c r="F34" s="102">
        <f t="shared" si="10"/>
        <v>637</v>
      </c>
      <c r="G34" s="102">
        <f t="shared" si="10"/>
        <v>937</v>
      </c>
      <c r="H34" s="102">
        <f t="shared" si="10"/>
        <v>1040</v>
      </c>
      <c r="I34" s="102">
        <f t="shared" si="10"/>
        <v>1335</v>
      </c>
      <c r="J34" s="102">
        <f t="shared" si="10"/>
        <v>694</v>
      </c>
      <c r="K34" s="102">
        <f t="shared" si="10"/>
        <v>689</v>
      </c>
      <c r="L34" s="102">
        <f t="shared" si="10"/>
        <v>707</v>
      </c>
      <c r="M34" s="102">
        <f t="shared" si="10"/>
        <v>760</v>
      </c>
      <c r="N34" s="102">
        <f t="shared" si="10"/>
        <v>650</v>
      </c>
      <c r="O34" s="102">
        <f t="shared" si="10"/>
        <v>728</v>
      </c>
      <c r="P34" s="102">
        <f t="shared" si="10"/>
        <v>907</v>
      </c>
      <c r="Q34" s="102">
        <f t="shared" si="10"/>
        <v>717</v>
      </c>
      <c r="R34" s="102">
        <f t="shared" si="10"/>
        <v>598</v>
      </c>
      <c r="S34" s="102">
        <f t="shared" si="10"/>
        <v>12115</v>
      </c>
      <c r="T34" s="103">
        <f t="shared" si="9"/>
        <v>1</v>
      </c>
    </row>
    <row r="35" spans="2:20" x14ac:dyDescent="0.2">
      <c r="B35" s="34"/>
      <c r="C35" s="35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4"/>
      <c r="S35" s="94"/>
      <c r="T35" s="38"/>
    </row>
    <row r="36" spans="2:20" x14ac:dyDescent="0.2">
      <c r="B36" s="131" t="s">
        <v>248</v>
      </c>
      <c r="C36" s="37" t="s">
        <v>425</v>
      </c>
      <c r="D36" s="89">
        <f>D5+D11+D17+D23+D29</f>
        <v>230</v>
      </c>
      <c r="E36" s="89">
        <f t="shared" ref="E36:R36" si="11">E5+E11+E17+E23+E29</f>
        <v>414</v>
      </c>
      <c r="F36" s="89">
        <f t="shared" si="11"/>
        <v>476</v>
      </c>
      <c r="G36" s="89">
        <f t="shared" si="11"/>
        <v>656</v>
      </c>
      <c r="H36" s="89">
        <f t="shared" si="11"/>
        <v>532</v>
      </c>
      <c r="I36" s="89">
        <f t="shared" si="11"/>
        <v>636</v>
      </c>
      <c r="J36" s="89">
        <f t="shared" si="11"/>
        <v>482</v>
      </c>
      <c r="K36" s="89">
        <f t="shared" si="11"/>
        <v>396</v>
      </c>
      <c r="L36" s="89">
        <f t="shared" si="11"/>
        <v>339</v>
      </c>
      <c r="M36" s="89">
        <f t="shared" si="11"/>
        <v>288</v>
      </c>
      <c r="N36" s="89">
        <f t="shared" si="11"/>
        <v>300</v>
      </c>
      <c r="O36" s="89">
        <f t="shared" si="11"/>
        <v>546</v>
      </c>
      <c r="P36" s="89">
        <f t="shared" si="11"/>
        <v>422</v>
      </c>
      <c r="Q36" s="89">
        <f t="shared" si="11"/>
        <v>428</v>
      </c>
      <c r="R36" s="89">
        <f t="shared" si="11"/>
        <v>542</v>
      </c>
      <c r="S36" s="89">
        <f t="shared" si="1"/>
        <v>6687</v>
      </c>
      <c r="T36" s="13">
        <f t="shared" ref="T36:T41" si="12">S36/S$41</f>
        <v>0.13810123706656202</v>
      </c>
    </row>
    <row r="37" spans="2:20" x14ac:dyDescent="0.2">
      <c r="B37" s="132"/>
      <c r="C37" s="37" t="s">
        <v>426</v>
      </c>
      <c r="D37" s="89">
        <f>D6+D12+D18+D24+D30</f>
        <v>784</v>
      </c>
      <c r="E37" s="89">
        <f t="shared" ref="E37:R37" si="13">E6+E12+E18+E24+E30</f>
        <v>761</v>
      </c>
      <c r="F37" s="89">
        <f t="shared" si="13"/>
        <v>762</v>
      </c>
      <c r="G37" s="89">
        <f t="shared" si="13"/>
        <v>1290</v>
      </c>
      <c r="H37" s="89">
        <f t="shared" si="13"/>
        <v>1355</v>
      </c>
      <c r="I37" s="89">
        <f t="shared" si="13"/>
        <v>1615</v>
      </c>
      <c r="J37" s="89">
        <f t="shared" si="13"/>
        <v>1285</v>
      </c>
      <c r="K37" s="89">
        <f t="shared" si="13"/>
        <v>999</v>
      </c>
      <c r="L37" s="89">
        <f t="shared" si="13"/>
        <v>1003</v>
      </c>
      <c r="M37" s="89">
        <f t="shared" si="13"/>
        <v>1018</v>
      </c>
      <c r="N37" s="89">
        <f t="shared" si="13"/>
        <v>711</v>
      </c>
      <c r="O37" s="89">
        <f t="shared" si="13"/>
        <v>1227</v>
      </c>
      <c r="P37" s="89">
        <f t="shared" si="13"/>
        <v>1138</v>
      </c>
      <c r="Q37" s="89">
        <f t="shared" si="13"/>
        <v>887</v>
      </c>
      <c r="R37" s="89">
        <f t="shared" si="13"/>
        <v>1202</v>
      </c>
      <c r="S37" s="89">
        <f t="shared" si="1"/>
        <v>16037</v>
      </c>
      <c r="T37" s="13">
        <f t="shared" si="12"/>
        <v>0.33119927304268809</v>
      </c>
    </row>
    <row r="38" spans="2:20" x14ac:dyDescent="0.2">
      <c r="B38" s="132"/>
      <c r="C38" s="37" t="s">
        <v>427</v>
      </c>
      <c r="D38" s="89">
        <f t="shared" ref="D38:R40" si="14">D7+D13+D19+D25+D31</f>
        <v>916</v>
      </c>
      <c r="E38" s="89">
        <f t="shared" si="14"/>
        <v>1141</v>
      </c>
      <c r="F38" s="89">
        <f t="shared" si="14"/>
        <v>1015</v>
      </c>
      <c r="G38" s="89">
        <f t="shared" si="14"/>
        <v>1194</v>
      </c>
      <c r="H38" s="89">
        <f t="shared" si="14"/>
        <v>1066</v>
      </c>
      <c r="I38" s="89">
        <f t="shared" si="14"/>
        <v>1125</v>
      </c>
      <c r="J38" s="89">
        <f t="shared" si="14"/>
        <v>800</v>
      </c>
      <c r="K38" s="89">
        <f t="shared" si="14"/>
        <v>574</v>
      </c>
      <c r="L38" s="89">
        <f t="shared" si="14"/>
        <v>797</v>
      </c>
      <c r="M38" s="89">
        <f t="shared" si="14"/>
        <v>689</v>
      </c>
      <c r="N38" s="89">
        <f t="shared" si="14"/>
        <v>738</v>
      </c>
      <c r="O38" s="89">
        <f t="shared" si="14"/>
        <v>852</v>
      </c>
      <c r="P38" s="89">
        <f t="shared" si="14"/>
        <v>947</v>
      </c>
      <c r="Q38" s="89">
        <f t="shared" si="14"/>
        <v>807</v>
      </c>
      <c r="R38" s="89">
        <f t="shared" si="14"/>
        <v>801</v>
      </c>
      <c r="S38" s="89">
        <f t="shared" si="1"/>
        <v>13462</v>
      </c>
      <c r="T38" s="13">
        <f t="shared" si="12"/>
        <v>0.27801986741289936</v>
      </c>
    </row>
    <row r="39" spans="2:20" x14ac:dyDescent="0.2">
      <c r="B39" s="132"/>
      <c r="C39" s="37" t="s">
        <v>428</v>
      </c>
      <c r="D39" s="89">
        <f t="shared" si="14"/>
        <v>996</v>
      </c>
      <c r="E39" s="89">
        <f t="shared" si="14"/>
        <v>1190</v>
      </c>
      <c r="F39" s="89">
        <f t="shared" si="14"/>
        <v>848</v>
      </c>
      <c r="G39" s="89">
        <f t="shared" si="14"/>
        <v>926</v>
      </c>
      <c r="H39" s="89">
        <f t="shared" si="14"/>
        <v>922</v>
      </c>
      <c r="I39" s="89">
        <f t="shared" si="14"/>
        <v>971</v>
      </c>
      <c r="J39" s="89">
        <f t="shared" si="14"/>
        <v>555</v>
      </c>
      <c r="K39" s="89">
        <f t="shared" si="14"/>
        <v>456</v>
      </c>
      <c r="L39" s="89">
        <f t="shared" si="14"/>
        <v>595</v>
      </c>
      <c r="M39" s="89">
        <f t="shared" si="14"/>
        <v>652</v>
      </c>
      <c r="N39" s="89">
        <f t="shared" si="14"/>
        <v>556</v>
      </c>
      <c r="O39" s="89">
        <f t="shared" si="14"/>
        <v>759</v>
      </c>
      <c r="P39" s="89">
        <f t="shared" si="14"/>
        <v>603</v>
      </c>
      <c r="Q39" s="89">
        <f t="shared" si="14"/>
        <v>666</v>
      </c>
      <c r="R39" s="89">
        <f t="shared" si="14"/>
        <v>668</v>
      </c>
      <c r="S39" s="89">
        <f t="shared" si="1"/>
        <v>11363</v>
      </c>
      <c r="T39" s="13">
        <f t="shared" si="12"/>
        <v>0.23467090725098613</v>
      </c>
    </row>
    <row r="40" spans="2:20" x14ac:dyDescent="0.2">
      <c r="B40" s="132"/>
      <c r="C40" s="37" t="s">
        <v>429</v>
      </c>
      <c r="D40" s="106">
        <f t="shared" si="14"/>
        <v>43</v>
      </c>
      <c r="E40" s="106">
        <f t="shared" si="14"/>
        <v>80</v>
      </c>
      <c r="F40" s="106">
        <f t="shared" si="14"/>
        <v>55</v>
      </c>
      <c r="G40" s="106">
        <f t="shared" si="14"/>
        <v>116</v>
      </c>
      <c r="H40" s="106">
        <f t="shared" si="14"/>
        <v>67</v>
      </c>
      <c r="I40" s="106">
        <f t="shared" si="14"/>
        <v>122</v>
      </c>
      <c r="J40" s="106">
        <f t="shared" si="14"/>
        <v>39</v>
      </c>
      <c r="K40" s="106">
        <f t="shared" si="14"/>
        <v>17</v>
      </c>
      <c r="L40" s="106">
        <f t="shared" si="14"/>
        <v>30</v>
      </c>
      <c r="M40" s="106">
        <f t="shared" si="14"/>
        <v>42</v>
      </c>
      <c r="N40" s="106">
        <f t="shared" si="14"/>
        <v>62</v>
      </c>
      <c r="O40" s="106">
        <f t="shared" si="14"/>
        <v>59</v>
      </c>
      <c r="P40" s="106">
        <f t="shared" si="14"/>
        <v>21</v>
      </c>
      <c r="Q40" s="106">
        <f t="shared" si="14"/>
        <v>19</v>
      </c>
      <c r="R40" s="106">
        <f t="shared" si="14"/>
        <v>100</v>
      </c>
      <c r="S40" s="106">
        <f t="shared" si="1"/>
        <v>872</v>
      </c>
      <c r="T40" s="13">
        <f t="shared" si="12"/>
        <v>1.8008715226864376E-2</v>
      </c>
    </row>
    <row r="41" spans="2:20" x14ac:dyDescent="0.2">
      <c r="B41" s="133"/>
      <c r="C41" s="101" t="s">
        <v>243</v>
      </c>
      <c r="D41" s="107">
        <f t="shared" ref="D41:S41" si="15">SUM(D36:D40)</f>
        <v>2969</v>
      </c>
      <c r="E41" s="107">
        <f t="shared" si="15"/>
        <v>3586</v>
      </c>
      <c r="F41" s="107">
        <f t="shared" si="15"/>
        <v>3156</v>
      </c>
      <c r="G41" s="107">
        <f t="shared" si="15"/>
        <v>4182</v>
      </c>
      <c r="H41" s="107">
        <f t="shared" si="15"/>
        <v>3942</v>
      </c>
      <c r="I41" s="107">
        <f t="shared" si="15"/>
        <v>4469</v>
      </c>
      <c r="J41" s="107">
        <f t="shared" si="15"/>
        <v>3161</v>
      </c>
      <c r="K41" s="107">
        <f t="shared" si="15"/>
        <v>2442</v>
      </c>
      <c r="L41" s="107">
        <f t="shared" si="15"/>
        <v>2764</v>
      </c>
      <c r="M41" s="107">
        <f t="shared" si="15"/>
        <v>2689</v>
      </c>
      <c r="N41" s="107">
        <f t="shared" si="15"/>
        <v>2367</v>
      </c>
      <c r="O41" s="107">
        <f t="shared" si="15"/>
        <v>3443</v>
      </c>
      <c r="P41" s="107">
        <f t="shared" si="15"/>
        <v>3131</v>
      </c>
      <c r="Q41" s="107">
        <f t="shared" si="15"/>
        <v>2807</v>
      </c>
      <c r="R41" s="107">
        <f t="shared" si="15"/>
        <v>3313</v>
      </c>
      <c r="S41" s="107">
        <f t="shared" si="15"/>
        <v>48421</v>
      </c>
      <c r="T41" s="105">
        <f t="shared" si="12"/>
        <v>1</v>
      </c>
    </row>
    <row r="43" spans="2:20" x14ac:dyDescent="0.2">
      <c r="B43" s="97"/>
    </row>
  </sheetData>
  <mergeCells count="8">
    <mergeCell ref="B29:B34"/>
    <mergeCell ref="B36:B41"/>
    <mergeCell ref="B3:T3"/>
    <mergeCell ref="B5:B10"/>
    <mergeCell ref="B11:B16"/>
    <mergeCell ref="B17:B22"/>
    <mergeCell ref="B23:B28"/>
    <mergeCell ref="B4:C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2"/>
  <sheetViews>
    <sheetView zoomScale="75" zoomScaleNormal="75" workbookViewId="0"/>
  </sheetViews>
  <sheetFormatPr defaultRowHeight="12.75" x14ac:dyDescent="0.2"/>
  <cols>
    <col min="2" max="2" width="28" bestFit="1" customWidth="1"/>
    <col min="3" max="3" width="14" bestFit="1" customWidth="1"/>
    <col min="4" max="18" width="12.42578125" bestFit="1" customWidth="1"/>
    <col min="19" max="19" width="10.5703125" bestFit="1" customWidth="1"/>
  </cols>
  <sheetData>
    <row r="1" spans="2:19" x14ac:dyDescent="0.2">
      <c r="B1" s="33" t="s">
        <v>454</v>
      </c>
    </row>
    <row r="3" spans="2:19" ht="12.75" customHeight="1" x14ac:dyDescent="0.2">
      <c r="B3" s="142" t="s">
        <v>452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4"/>
    </row>
    <row r="4" spans="2:19" x14ac:dyDescent="0.2">
      <c r="B4" s="145" t="s">
        <v>0</v>
      </c>
      <c r="C4" s="146" t="s">
        <v>1</v>
      </c>
      <c r="D4" s="59" t="s">
        <v>229</v>
      </c>
      <c r="E4" s="59" t="s">
        <v>230</v>
      </c>
      <c r="F4" s="59" t="s">
        <v>231</v>
      </c>
      <c r="G4" s="59" t="s">
        <v>232</v>
      </c>
      <c r="H4" s="59" t="s">
        <v>233</v>
      </c>
      <c r="I4" s="59" t="s">
        <v>234</v>
      </c>
      <c r="J4" s="59" t="s">
        <v>235</v>
      </c>
      <c r="K4" s="59" t="s">
        <v>236</v>
      </c>
      <c r="L4" s="59" t="s">
        <v>237</v>
      </c>
      <c r="M4" s="59" t="s">
        <v>238</v>
      </c>
      <c r="N4" s="59" t="s">
        <v>239</v>
      </c>
      <c r="O4" s="59" t="s">
        <v>240</v>
      </c>
      <c r="P4" s="59" t="s">
        <v>241</v>
      </c>
      <c r="Q4" s="60" t="s">
        <v>242</v>
      </c>
      <c r="R4" s="61" t="s">
        <v>246</v>
      </c>
      <c r="S4" s="61" t="s">
        <v>247</v>
      </c>
    </row>
    <row r="5" spans="2:19" x14ac:dyDescent="0.2">
      <c r="B5" s="139" t="s">
        <v>3</v>
      </c>
      <c r="C5" s="39" t="s">
        <v>5</v>
      </c>
      <c r="D5" s="83">
        <v>312</v>
      </c>
      <c r="E5" s="83">
        <v>536</v>
      </c>
      <c r="F5" s="83">
        <v>432</v>
      </c>
      <c r="G5" s="83">
        <v>782</v>
      </c>
      <c r="H5" s="83">
        <v>667</v>
      </c>
      <c r="I5" s="83">
        <v>574</v>
      </c>
      <c r="J5" s="83">
        <v>660</v>
      </c>
      <c r="K5" s="83">
        <v>412</v>
      </c>
      <c r="L5" s="83">
        <v>434</v>
      </c>
      <c r="M5" s="83">
        <v>369</v>
      </c>
      <c r="N5" s="83">
        <v>504</v>
      </c>
      <c r="O5" s="83">
        <v>971</v>
      </c>
      <c r="P5" s="83">
        <v>369</v>
      </c>
      <c r="Q5" s="83">
        <v>623</v>
      </c>
      <c r="R5" s="83">
        <v>467</v>
      </c>
      <c r="S5" s="83">
        <f>SUM(D5:R5)</f>
        <v>8112</v>
      </c>
    </row>
    <row r="6" spans="2:19" x14ac:dyDescent="0.2">
      <c r="B6" s="140"/>
      <c r="C6" s="39" t="s">
        <v>13</v>
      </c>
      <c r="D6" s="83">
        <v>0</v>
      </c>
      <c r="E6" s="83">
        <v>0</v>
      </c>
      <c r="F6" s="83">
        <v>0</v>
      </c>
      <c r="G6" s="83">
        <v>0</v>
      </c>
      <c r="H6" s="83">
        <v>0</v>
      </c>
      <c r="I6" s="83">
        <v>0</v>
      </c>
      <c r="J6" s="83">
        <v>0</v>
      </c>
      <c r="K6" s="83">
        <v>0</v>
      </c>
      <c r="L6" s="83">
        <v>1</v>
      </c>
      <c r="M6" s="83">
        <v>13</v>
      </c>
      <c r="N6" s="83">
        <v>13</v>
      </c>
      <c r="O6" s="83">
        <v>19</v>
      </c>
      <c r="P6" s="83">
        <v>22</v>
      </c>
      <c r="Q6" s="83">
        <v>34</v>
      </c>
      <c r="R6" s="83">
        <v>21</v>
      </c>
      <c r="S6" s="83">
        <f>SUM(D6:R6)</f>
        <v>123</v>
      </c>
    </row>
    <row r="7" spans="2:19" x14ac:dyDescent="0.2">
      <c r="B7" s="140"/>
      <c r="C7" s="39" t="s">
        <v>10</v>
      </c>
      <c r="D7" s="83">
        <v>46</v>
      </c>
      <c r="E7" s="83">
        <v>12</v>
      </c>
      <c r="F7" s="83">
        <v>251</v>
      </c>
      <c r="G7" s="83">
        <v>14</v>
      </c>
      <c r="H7" s="83">
        <v>16</v>
      </c>
      <c r="I7" s="83">
        <v>0</v>
      </c>
      <c r="J7" s="83">
        <v>21</v>
      </c>
      <c r="K7" s="83">
        <v>2</v>
      </c>
      <c r="L7" s="83">
        <v>5</v>
      </c>
      <c r="M7" s="83">
        <v>10</v>
      </c>
      <c r="N7" s="83">
        <v>72</v>
      </c>
      <c r="O7" s="83">
        <v>389</v>
      </c>
      <c r="P7" s="83">
        <v>485</v>
      </c>
      <c r="Q7" s="83">
        <v>318</v>
      </c>
      <c r="R7" s="83">
        <v>751</v>
      </c>
      <c r="S7" s="83">
        <f>SUM(D7:R7)</f>
        <v>2392</v>
      </c>
    </row>
    <row r="8" spans="2:19" x14ac:dyDescent="0.2">
      <c r="B8" s="141" t="s">
        <v>250</v>
      </c>
      <c r="C8" s="40" t="s">
        <v>430</v>
      </c>
      <c r="D8" s="41">
        <f>D5/SUM(D5:D7)</f>
        <v>0.87150837988826813</v>
      </c>
      <c r="E8" s="41">
        <f t="shared" ref="E8:S8" si="0">E5/SUM(E5:E7)</f>
        <v>0.97810218978102192</v>
      </c>
      <c r="F8" s="41">
        <f t="shared" si="0"/>
        <v>0.63250366032210836</v>
      </c>
      <c r="G8" s="41">
        <f t="shared" si="0"/>
        <v>0.98241206030150752</v>
      </c>
      <c r="H8" s="41">
        <f t="shared" si="0"/>
        <v>0.97657393850658858</v>
      </c>
      <c r="I8" s="41">
        <f t="shared" si="0"/>
        <v>1</v>
      </c>
      <c r="J8" s="41">
        <f t="shared" si="0"/>
        <v>0.96916299559471364</v>
      </c>
      <c r="K8" s="41">
        <f t="shared" si="0"/>
        <v>0.99516908212560384</v>
      </c>
      <c r="L8" s="41">
        <f t="shared" si="0"/>
        <v>0.98636363636363633</v>
      </c>
      <c r="M8" s="41">
        <f t="shared" si="0"/>
        <v>0.94132653061224492</v>
      </c>
      <c r="N8" s="41">
        <f t="shared" si="0"/>
        <v>0.8556876061120543</v>
      </c>
      <c r="O8" s="41">
        <f t="shared" si="0"/>
        <v>0.70413343002175488</v>
      </c>
      <c r="P8" s="41">
        <f t="shared" si="0"/>
        <v>0.42123287671232879</v>
      </c>
      <c r="Q8" s="41">
        <f t="shared" si="0"/>
        <v>0.63897435897435895</v>
      </c>
      <c r="R8" s="41">
        <f t="shared" si="0"/>
        <v>0.37691686844229216</v>
      </c>
      <c r="S8" s="41">
        <f t="shared" si="0"/>
        <v>0.76333866566293407</v>
      </c>
    </row>
    <row r="9" spans="2:19" x14ac:dyDescent="0.2">
      <c r="B9" s="139" t="s">
        <v>19</v>
      </c>
      <c r="C9" s="39" t="s">
        <v>5</v>
      </c>
      <c r="D9" s="83">
        <v>265</v>
      </c>
      <c r="E9" s="83">
        <v>255</v>
      </c>
      <c r="F9" s="83">
        <v>176</v>
      </c>
      <c r="G9" s="83">
        <v>299</v>
      </c>
      <c r="H9" s="83">
        <v>215</v>
      </c>
      <c r="I9" s="83">
        <v>286</v>
      </c>
      <c r="J9" s="83">
        <v>240</v>
      </c>
      <c r="K9" s="83">
        <v>157</v>
      </c>
      <c r="L9" s="83">
        <v>242</v>
      </c>
      <c r="M9" s="83">
        <v>246</v>
      </c>
      <c r="N9" s="83">
        <v>167</v>
      </c>
      <c r="O9" s="83">
        <v>82</v>
      </c>
      <c r="P9" s="83">
        <v>64</v>
      </c>
      <c r="Q9" s="83">
        <v>76</v>
      </c>
      <c r="R9" s="83">
        <v>99</v>
      </c>
      <c r="S9" s="83">
        <f>SUM(D9:R9)</f>
        <v>2869</v>
      </c>
    </row>
    <row r="10" spans="2:19" x14ac:dyDescent="0.2">
      <c r="B10" s="140"/>
      <c r="C10" s="39" t="s">
        <v>13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10</v>
      </c>
      <c r="N10" s="83">
        <v>21</v>
      </c>
      <c r="O10" s="83">
        <v>21</v>
      </c>
      <c r="P10" s="83">
        <v>18</v>
      </c>
      <c r="Q10" s="83">
        <v>45</v>
      </c>
      <c r="R10" s="83">
        <v>43</v>
      </c>
      <c r="S10" s="83">
        <f>SUM(D10:R10)</f>
        <v>158</v>
      </c>
    </row>
    <row r="11" spans="2:19" x14ac:dyDescent="0.2">
      <c r="B11" s="140"/>
      <c r="C11" s="39" t="s">
        <v>10</v>
      </c>
      <c r="D11" s="83">
        <v>347</v>
      </c>
      <c r="E11" s="83">
        <v>380</v>
      </c>
      <c r="F11" s="83">
        <v>264</v>
      </c>
      <c r="G11" s="83">
        <v>545</v>
      </c>
      <c r="H11" s="83">
        <v>515</v>
      </c>
      <c r="I11" s="83">
        <v>541</v>
      </c>
      <c r="J11" s="83">
        <v>254</v>
      </c>
      <c r="K11" s="83">
        <v>94</v>
      </c>
      <c r="L11" s="83">
        <v>152</v>
      </c>
      <c r="M11" s="83">
        <v>138</v>
      </c>
      <c r="N11" s="83">
        <v>119</v>
      </c>
      <c r="O11" s="83">
        <v>105</v>
      </c>
      <c r="P11" s="83">
        <v>99</v>
      </c>
      <c r="Q11" s="83">
        <v>82</v>
      </c>
      <c r="R11" s="83">
        <v>104</v>
      </c>
      <c r="S11" s="83">
        <f>SUM(D11:R11)</f>
        <v>3739</v>
      </c>
    </row>
    <row r="12" spans="2:19" x14ac:dyDescent="0.2">
      <c r="B12" s="141" t="s">
        <v>251</v>
      </c>
      <c r="C12" s="40" t="s">
        <v>430</v>
      </c>
      <c r="D12" s="41">
        <f t="shared" ref="D12:S12" si="1">D9/SUM(D9:D11)</f>
        <v>0.43300653594771243</v>
      </c>
      <c r="E12" s="41">
        <f t="shared" si="1"/>
        <v>0.40157480314960631</v>
      </c>
      <c r="F12" s="41">
        <f t="shared" si="1"/>
        <v>0.4</v>
      </c>
      <c r="G12" s="41">
        <f t="shared" si="1"/>
        <v>0.35426540284360192</v>
      </c>
      <c r="H12" s="41">
        <f t="shared" si="1"/>
        <v>0.29452054794520549</v>
      </c>
      <c r="I12" s="41">
        <f t="shared" si="1"/>
        <v>0.34582829504232165</v>
      </c>
      <c r="J12" s="41">
        <f t="shared" si="1"/>
        <v>0.48582995951417002</v>
      </c>
      <c r="K12" s="41">
        <f t="shared" si="1"/>
        <v>0.62549800796812749</v>
      </c>
      <c r="L12" s="41">
        <f t="shared" si="1"/>
        <v>0.6142131979695431</v>
      </c>
      <c r="M12" s="41">
        <f t="shared" si="1"/>
        <v>0.62436548223350252</v>
      </c>
      <c r="N12" s="41">
        <f t="shared" si="1"/>
        <v>0.5439739413680782</v>
      </c>
      <c r="O12" s="41">
        <f t="shared" si="1"/>
        <v>0.39423076923076922</v>
      </c>
      <c r="P12" s="41">
        <f t="shared" si="1"/>
        <v>0.35359116022099446</v>
      </c>
      <c r="Q12" s="41">
        <f t="shared" si="1"/>
        <v>0.37438423645320196</v>
      </c>
      <c r="R12" s="41">
        <f t="shared" si="1"/>
        <v>0.40243902439024393</v>
      </c>
      <c r="S12" s="41">
        <f t="shared" si="1"/>
        <v>0.42403192432751996</v>
      </c>
    </row>
    <row r="13" spans="2:19" x14ac:dyDescent="0.2">
      <c r="B13" s="139" t="s">
        <v>52</v>
      </c>
      <c r="C13" s="39" t="s">
        <v>5</v>
      </c>
      <c r="D13" s="83">
        <v>207</v>
      </c>
      <c r="E13" s="83">
        <v>302</v>
      </c>
      <c r="F13" s="83">
        <v>291</v>
      </c>
      <c r="G13" s="83">
        <v>474</v>
      </c>
      <c r="H13" s="83">
        <v>511</v>
      </c>
      <c r="I13" s="83">
        <v>535</v>
      </c>
      <c r="J13" s="83">
        <v>267</v>
      </c>
      <c r="K13" s="83">
        <v>200</v>
      </c>
      <c r="L13" s="83">
        <v>241</v>
      </c>
      <c r="M13" s="83">
        <v>135</v>
      </c>
      <c r="N13" s="83">
        <v>224</v>
      </c>
      <c r="O13" s="83">
        <v>120</v>
      </c>
      <c r="P13" s="83">
        <v>239</v>
      </c>
      <c r="Q13" s="83">
        <v>119</v>
      </c>
      <c r="R13" s="83">
        <v>187</v>
      </c>
      <c r="S13" s="83">
        <f>SUM(D13:R13)</f>
        <v>4052</v>
      </c>
    </row>
    <row r="14" spans="2:19" x14ac:dyDescent="0.2">
      <c r="B14" s="140"/>
      <c r="C14" s="39" t="s">
        <v>13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1</v>
      </c>
      <c r="M14" s="83">
        <v>21</v>
      </c>
      <c r="N14" s="83">
        <v>41</v>
      </c>
      <c r="O14" s="83">
        <v>54</v>
      </c>
      <c r="P14" s="83">
        <v>47</v>
      </c>
      <c r="Q14" s="83">
        <v>47</v>
      </c>
      <c r="R14" s="83">
        <v>49</v>
      </c>
      <c r="S14" s="83">
        <f>SUM(D14:R14)</f>
        <v>260</v>
      </c>
    </row>
    <row r="15" spans="2:19" x14ac:dyDescent="0.2">
      <c r="B15" s="140"/>
      <c r="C15" s="39" t="s">
        <v>10</v>
      </c>
      <c r="D15" s="83">
        <v>524</v>
      </c>
      <c r="E15" s="83">
        <v>466</v>
      </c>
      <c r="F15" s="83">
        <v>368</v>
      </c>
      <c r="G15" s="83">
        <v>336</v>
      </c>
      <c r="H15" s="83">
        <v>287</v>
      </c>
      <c r="I15" s="83">
        <v>427</v>
      </c>
      <c r="J15" s="83">
        <v>84</v>
      </c>
      <c r="K15" s="83">
        <v>66</v>
      </c>
      <c r="L15" s="83">
        <v>82</v>
      </c>
      <c r="M15" s="83">
        <v>86</v>
      </c>
      <c r="N15" s="83">
        <v>95</v>
      </c>
      <c r="O15" s="83">
        <v>248</v>
      </c>
      <c r="P15" s="83">
        <v>303</v>
      </c>
      <c r="Q15" s="83">
        <v>182</v>
      </c>
      <c r="R15" s="83">
        <v>203</v>
      </c>
      <c r="S15" s="83">
        <f>SUM(D15:R15)</f>
        <v>3757</v>
      </c>
    </row>
    <row r="16" spans="2:19" x14ac:dyDescent="0.2">
      <c r="B16" s="141" t="s">
        <v>252</v>
      </c>
      <c r="C16" s="40" t="s">
        <v>430</v>
      </c>
      <c r="D16" s="41">
        <f t="shared" ref="D16:S16" si="2">D13/SUM(D13:D15)</f>
        <v>0.28317373461012313</v>
      </c>
      <c r="E16" s="41">
        <f t="shared" si="2"/>
        <v>0.39322916666666669</v>
      </c>
      <c r="F16" s="41">
        <f t="shared" si="2"/>
        <v>0.44157814871016693</v>
      </c>
      <c r="G16" s="41">
        <f t="shared" si="2"/>
        <v>0.58518518518518514</v>
      </c>
      <c r="H16" s="41">
        <f t="shared" si="2"/>
        <v>0.64035087719298245</v>
      </c>
      <c r="I16" s="41">
        <f t="shared" si="2"/>
        <v>0.55613305613305608</v>
      </c>
      <c r="J16" s="41">
        <f t="shared" si="2"/>
        <v>0.76068376068376065</v>
      </c>
      <c r="K16" s="41">
        <f t="shared" si="2"/>
        <v>0.75187969924812026</v>
      </c>
      <c r="L16" s="41">
        <f t="shared" si="2"/>
        <v>0.74382716049382713</v>
      </c>
      <c r="M16" s="41">
        <f t="shared" si="2"/>
        <v>0.55785123966942152</v>
      </c>
      <c r="N16" s="41">
        <f t="shared" si="2"/>
        <v>0.62222222222222223</v>
      </c>
      <c r="O16" s="41">
        <f t="shared" si="2"/>
        <v>0.28436018957345971</v>
      </c>
      <c r="P16" s="41">
        <f t="shared" si="2"/>
        <v>0.40577249575551783</v>
      </c>
      <c r="Q16" s="41">
        <f t="shared" si="2"/>
        <v>0.34195402298850575</v>
      </c>
      <c r="R16" s="41">
        <f t="shared" si="2"/>
        <v>0.42596810933940776</v>
      </c>
      <c r="S16" s="41">
        <f t="shared" si="2"/>
        <v>0.50216879415045235</v>
      </c>
    </row>
    <row r="17" spans="2:19" x14ac:dyDescent="0.2">
      <c r="B17" s="139" t="s">
        <v>68</v>
      </c>
      <c r="C17" s="39" t="s">
        <v>5</v>
      </c>
      <c r="D17" s="83">
        <v>201</v>
      </c>
      <c r="E17" s="83">
        <v>207</v>
      </c>
      <c r="F17" s="83">
        <v>257</v>
      </c>
      <c r="G17" s="83">
        <v>468</v>
      </c>
      <c r="H17" s="83">
        <v>373</v>
      </c>
      <c r="I17" s="83">
        <v>432</v>
      </c>
      <c r="J17" s="83">
        <v>363</v>
      </c>
      <c r="K17" s="83">
        <v>279</v>
      </c>
      <c r="L17" s="83">
        <v>357</v>
      </c>
      <c r="M17" s="83">
        <v>416</v>
      </c>
      <c r="N17" s="83">
        <v>207</v>
      </c>
      <c r="O17" s="83">
        <v>390</v>
      </c>
      <c r="P17" s="83">
        <v>247</v>
      </c>
      <c r="Q17" s="83">
        <v>271</v>
      </c>
      <c r="R17" s="83">
        <v>486</v>
      </c>
      <c r="S17" s="83">
        <f>SUM(D17:R17)</f>
        <v>4954</v>
      </c>
    </row>
    <row r="18" spans="2:19" x14ac:dyDescent="0.2">
      <c r="B18" s="140"/>
      <c r="C18" s="39" t="s">
        <v>13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1</v>
      </c>
      <c r="M18" s="83">
        <v>18</v>
      </c>
      <c r="N18" s="83">
        <v>16</v>
      </c>
      <c r="O18" s="83">
        <v>22</v>
      </c>
      <c r="P18" s="83">
        <v>21</v>
      </c>
      <c r="Q18" s="83">
        <v>27</v>
      </c>
      <c r="R18" s="83">
        <v>26</v>
      </c>
      <c r="S18" s="83">
        <f>SUM(D18:R18)</f>
        <v>131</v>
      </c>
    </row>
    <row r="19" spans="2:19" x14ac:dyDescent="0.2">
      <c r="B19" s="140"/>
      <c r="C19" s="39" t="s">
        <v>10</v>
      </c>
      <c r="D19" s="83">
        <v>392</v>
      </c>
      <c r="E19" s="83">
        <v>387</v>
      </c>
      <c r="F19" s="83">
        <v>480</v>
      </c>
      <c r="G19" s="83">
        <v>327</v>
      </c>
      <c r="H19" s="83">
        <v>318</v>
      </c>
      <c r="I19" s="83">
        <v>339</v>
      </c>
      <c r="J19" s="83">
        <v>578</v>
      </c>
      <c r="K19" s="83">
        <v>543</v>
      </c>
      <c r="L19" s="83">
        <v>541</v>
      </c>
      <c r="M19" s="83">
        <v>467</v>
      </c>
      <c r="N19" s="83">
        <v>238</v>
      </c>
      <c r="O19" s="83">
        <v>294</v>
      </c>
      <c r="P19" s="83">
        <v>310</v>
      </c>
      <c r="Q19" s="83">
        <v>266</v>
      </c>
      <c r="R19" s="83">
        <v>279</v>
      </c>
      <c r="S19" s="83">
        <f>SUM(D19:R19)</f>
        <v>5759</v>
      </c>
    </row>
    <row r="20" spans="2:19" x14ac:dyDescent="0.2">
      <c r="B20" s="141" t="s">
        <v>253</v>
      </c>
      <c r="C20" s="40" t="s">
        <v>430</v>
      </c>
      <c r="D20" s="41">
        <f t="shared" ref="D20:S20" si="3">D17/SUM(D17:D19)</f>
        <v>0.33895446880269814</v>
      </c>
      <c r="E20" s="41">
        <f t="shared" si="3"/>
        <v>0.34848484848484851</v>
      </c>
      <c r="F20" s="41">
        <f t="shared" si="3"/>
        <v>0.3487109905020353</v>
      </c>
      <c r="G20" s="41">
        <f t="shared" si="3"/>
        <v>0.58867924528301885</v>
      </c>
      <c r="H20" s="41">
        <f t="shared" si="3"/>
        <v>0.53979739507959479</v>
      </c>
      <c r="I20" s="41">
        <f t="shared" si="3"/>
        <v>0.56031128404669261</v>
      </c>
      <c r="J20" s="41">
        <f t="shared" si="3"/>
        <v>0.38575982996811903</v>
      </c>
      <c r="K20" s="41">
        <f t="shared" si="3"/>
        <v>0.33941605839416056</v>
      </c>
      <c r="L20" s="41">
        <f t="shared" si="3"/>
        <v>0.39710789766407117</v>
      </c>
      <c r="M20" s="41">
        <f t="shared" si="3"/>
        <v>0.46170921198668147</v>
      </c>
      <c r="N20" s="41">
        <f t="shared" si="3"/>
        <v>0.44902386117136661</v>
      </c>
      <c r="O20" s="41">
        <f t="shared" si="3"/>
        <v>0.55240793201133143</v>
      </c>
      <c r="P20" s="41">
        <f t="shared" si="3"/>
        <v>0.4273356401384083</v>
      </c>
      <c r="Q20" s="41">
        <f t="shared" si="3"/>
        <v>0.48049645390070922</v>
      </c>
      <c r="R20" s="41">
        <f t="shared" si="3"/>
        <v>0.61441213653603033</v>
      </c>
      <c r="S20" s="41">
        <f t="shared" si="3"/>
        <v>0.45684249354481743</v>
      </c>
    </row>
    <row r="21" spans="2:19" x14ac:dyDescent="0.2">
      <c r="B21" s="139" t="s">
        <v>133</v>
      </c>
      <c r="C21" s="39" t="s">
        <v>5</v>
      </c>
      <c r="D21" s="83">
        <v>186</v>
      </c>
      <c r="E21" s="83">
        <v>274</v>
      </c>
      <c r="F21" s="83">
        <v>215</v>
      </c>
      <c r="G21" s="83">
        <v>271</v>
      </c>
      <c r="H21" s="83">
        <v>247</v>
      </c>
      <c r="I21" s="83">
        <v>529</v>
      </c>
      <c r="J21" s="83">
        <v>197</v>
      </c>
      <c r="K21" s="83">
        <v>350</v>
      </c>
      <c r="L21" s="83">
        <v>311</v>
      </c>
      <c r="M21" s="83">
        <v>238</v>
      </c>
      <c r="N21" s="83">
        <v>144</v>
      </c>
      <c r="O21" s="83">
        <v>336</v>
      </c>
      <c r="P21" s="83">
        <v>284</v>
      </c>
      <c r="Q21" s="83">
        <v>221</v>
      </c>
      <c r="R21" s="83">
        <v>159</v>
      </c>
      <c r="S21" s="83">
        <f>SUM(D21:R21)</f>
        <v>3962</v>
      </c>
    </row>
    <row r="22" spans="2:19" x14ac:dyDescent="0.2">
      <c r="B22" s="140"/>
      <c r="C22" s="39" t="s">
        <v>13</v>
      </c>
      <c r="D22" s="83"/>
      <c r="E22" s="83"/>
      <c r="F22" s="83"/>
      <c r="G22" s="83"/>
      <c r="H22" s="83"/>
      <c r="I22" s="83"/>
      <c r="J22" s="83"/>
      <c r="K22" s="83"/>
      <c r="L22" s="83">
        <v>4</v>
      </c>
      <c r="M22" s="83">
        <v>19</v>
      </c>
      <c r="N22" s="83">
        <v>28</v>
      </c>
      <c r="O22" s="83">
        <v>39</v>
      </c>
      <c r="P22" s="83">
        <v>31</v>
      </c>
      <c r="Q22" s="83">
        <v>61</v>
      </c>
      <c r="R22" s="83">
        <v>45</v>
      </c>
      <c r="S22" s="83">
        <f>SUM(D22:R22)</f>
        <v>227</v>
      </c>
    </row>
    <row r="23" spans="2:19" x14ac:dyDescent="0.2">
      <c r="B23" s="140"/>
      <c r="C23" s="39" t="s">
        <v>10</v>
      </c>
      <c r="D23" s="83">
        <v>489</v>
      </c>
      <c r="E23" s="83">
        <v>767</v>
      </c>
      <c r="F23" s="83">
        <v>422</v>
      </c>
      <c r="G23" s="83">
        <v>666</v>
      </c>
      <c r="H23" s="83">
        <v>793</v>
      </c>
      <c r="I23" s="83">
        <v>806</v>
      </c>
      <c r="J23" s="83">
        <v>497</v>
      </c>
      <c r="K23" s="83">
        <v>339</v>
      </c>
      <c r="L23" s="83">
        <v>392</v>
      </c>
      <c r="M23" s="83">
        <v>503</v>
      </c>
      <c r="N23" s="83">
        <v>478</v>
      </c>
      <c r="O23" s="83">
        <v>353</v>
      </c>
      <c r="P23" s="83">
        <v>592</v>
      </c>
      <c r="Q23" s="83">
        <v>435</v>
      </c>
      <c r="R23" s="83">
        <v>394</v>
      </c>
      <c r="S23" s="83">
        <f>SUM(D23:R23)</f>
        <v>7926</v>
      </c>
    </row>
    <row r="24" spans="2:19" x14ac:dyDescent="0.2">
      <c r="B24" s="141" t="s">
        <v>254</v>
      </c>
      <c r="C24" s="40" t="s">
        <v>430</v>
      </c>
      <c r="D24" s="41">
        <f t="shared" ref="D24:S24" si="4">D21/SUM(D21:D23)</f>
        <v>0.27555555555555555</v>
      </c>
      <c r="E24" s="41">
        <f t="shared" si="4"/>
        <v>0.26320845341018251</v>
      </c>
      <c r="F24" s="41">
        <f t="shared" si="4"/>
        <v>0.33751962323390894</v>
      </c>
      <c r="G24" s="41">
        <f t="shared" si="4"/>
        <v>0.28922091782283887</v>
      </c>
      <c r="H24" s="41">
        <f t="shared" si="4"/>
        <v>0.23749999999999999</v>
      </c>
      <c r="I24" s="41">
        <f t="shared" si="4"/>
        <v>0.39625468164794009</v>
      </c>
      <c r="J24" s="41">
        <f t="shared" si="4"/>
        <v>0.28386167146974062</v>
      </c>
      <c r="K24" s="41">
        <f t="shared" si="4"/>
        <v>0.5079825834542816</v>
      </c>
      <c r="L24" s="41">
        <f t="shared" si="4"/>
        <v>0.43988684582743987</v>
      </c>
      <c r="M24" s="41">
        <f t="shared" si="4"/>
        <v>0.31315789473684208</v>
      </c>
      <c r="N24" s="41">
        <f t="shared" si="4"/>
        <v>0.22153846153846155</v>
      </c>
      <c r="O24" s="41">
        <f t="shared" si="4"/>
        <v>0.46153846153846156</v>
      </c>
      <c r="P24" s="41">
        <f t="shared" si="4"/>
        <v>0.3131201764057332</v>
      </c>
      <c r="Q24" s="41">
        <f t="shared" si="4"/>
        <v>0.30822873082287311</v>
      </c>
      <c r="R24" s="41">
        <f t="shared" si="4"/>
        <v>0.26588628762541805</v>
      </c>
      <c r="S24" s="41">
        <f t="shared" si="4"/>
        <v>0.32703260420965746</v>
      </c>
    </row>
    <row r="25" spans="2:19" x14ac:dyDescent="0.2">
      <c r="B25" s="139" t="s">
        <v>227</v>
      </c>
      <c r="C25" s="39" t="s">
        <v>5</v>
      </c>
      <c r="D25" s="96">
        <f>D5+D9+D13+D17+D21</f>
        <v>1171</v>
      </c>
      <c r="E25" s="96">
        <f t="shared" ref="E25:R25" si="5">E5+E9+E13+E17+E21</f>
        <v>1574</v>
      </c>
      <c r="F25" s="96">
        <f t="shared" si="5"/>
        <v>1371</v>
      </c>
      <c r="G25" s="96">
        <f t="shared" si="5"/>
        <v>2294</v>
      </c>
      <c r="H25" s="96">
        <f t="shared" si="5"/>
        <v>2013</v>
      </c>
      <c r="I25" s="96">
        <f t="shared" si="5"/>
        <v>2356</v>
      </c>
      <c r="J25" s="96">
        <f t="shared" si="5"/>
        <v>1727</v>
      </c>
      <c r="K25" s="96">
        <f t="shared" si="5"/>
        <v>1398</v>
      </c>
      <c r="L25" s="96">
        <f t="shared" si="5"/>
        <v>1585</v>
      </c>
      <c r="M25" s="96">
        <f t="shared" si="5"/>
        <v>1404</v>
      </c>
      <c r="N25" s="96">
        <f t="shared" si="5"/>
        <v>1246</v>
      </c>
      <c r="O25" s="96">
        <f t="shared" si="5"/>
        <v>1899</v>
      </c>
      <c r="P25" s="96">
        <f t="shared" si="5"/>
        <v>1203</v>
      </c>
      <c r="Q25" s="96">
        <f t="shared" si="5"/>
        <v>1310</v>
      </c>
      <c r="R25" s="96">
        <f t="shared" si="5"/>
        <v>1398</v>
      </c>
      <c r="S25" s="83">
        <f>SUM(D25:R25)</f>
        <v>23949</v>
      </c>
    </row>
    <row r="26" spans="2:19" x14ac:dyDescent="0.2">
      <c r="B26" s="140"/>
      <c r="C26" s="39" t="s">
        <v>13</v>
      </c>
      <c r="D26" s="96">
        <f t="shared" ref="D26:R27" si="6">D6+D10+D14+D18+D22</f>
        <v>0</v>
      </c>
      <c r="E26" s="96">
        <f t="shared" si="6"/>
        <v>0</v>
      </c>
      <c r="F26" s="96">
        <f t="shared" si="6"/>
        <v>0</v>
      </c>
      <c r="G26" s="96">
        <f t="shared" si="6"/>
        <v>0</v>
      </c>
      <c r="H26" s="96">
        <f t="shared" si="6"/>
        <v>0</v>
      </c>
      <c r="I26" s="96">
        <f t="shared" si="6"/>
        <v>0</v>
      </c>
      <c r="J26" s="96">
        <f t="shared" si="6"/>
        <v>0</v>
      </c>
      <c r="K26" s="96">
        <f t="shared" si="6"/>
        <v>0</v>
      </c>
      <c r="L26" s="96">
        <f t="shared" si="6"/>
        <v>7</v>
      </c>
      <c r="M26" s="96">
        <f t="shared" si="6"/>
        <v>81</v>
      </c>
      <c r="N26" s="96">
        <f t="shared" si="6"/>
        <v>119</v>
      </c>
      <c r="O26" s="96">
        <f t="shared" si="6"/>
        <v>155</v>
      </c>
      <c r="P26" s="96">
        <f t="shared" si="6"/>
        <v>139</v>
      </c>
      <c r="Q26" s="96">
        <f t="shared" si="6"/>
        <v>214</v>
      </c>
      <c r="R26" s="96">
        <f t="shared" si="6"/>
        <v>184</v>
      </c>
      <c r="S26" s="83">
        <f>SUM(D26:R26)</f>
        <v>899</v>
      </c>
    </row>
    <row r="27" spans="2:19" x14ac:dyDescent="0.2">
      <c r="B27" s="140"/>
      <c r="C27" s="39" t="s">
        <v>10</v>
      </c>
      <c r="D27" s="96">
        <f t="shared" si="6"/>
        <v>1798</v>
      </c>
      <c r="E27" s="96">
        <f t="shared" si="6"/>
        <v>2012</v>
      </c>
      <c r="F27" s="96">
        <f t="shared" si="6"/>
        <v>1785</v>
      </c>
      <c r="G27" s="96">
        <f t="shared" si="6"/>
        <v>1888</v>
      </c>
      <c r="H27" s="96">
        <f t="shared" si="6"/>
        <v>1929</v>
      </c>
      <c r="I27" s="96">
        <f t="shared" si="6"/>
        <v>2113</v>
      </c>
      <c r="J27" s="96">
        <f t="shared" si="6"/>
        <v>1434</v>
      </c>
      <c r="K27" s="96">
        <f t="shared" si="6"/>
        <v>1044</v>
      </c>
      <c r="L27" s="96">
        <f t="shared" si="6"/>
        <v>1172</v>
      </c>
      <c r="M27" s="96">
        <f t="shared" si="6"/>
        <v>1204</v>
      </c>
      <c r="N27" s="96">
        <f t="shared" si="6"/>
        <v>1002</v>
      </c>
      <c r="O27" s="96">
        <f t="shared" si="6"/>
        <v>1389</v>
      </c>
      <c r="P27" s="96">
        <f t="shared" si="6"/>
        <v>1789</v>
      </c>
      <c r="Q27" s="96">
        <f t="shared" si="6"/>
        <v>1283</v>
      </c>
      <c r="R27" s="96">
        <f t="shared" si="6"/>
        <v>1731</v>
      </c>
      <c r="S27" s="83">
        <f>SUM(D27:R27)</f>
        <v>23573</v>
      </c>
    </row>
    <row r="28" spans="2:19" x14ac:dyDescent="0.2">
      <c r="B28" s="141"/>
      <c r="C28" s="40" t="s">
        <v>430</v>
      </c>
      <c r="D28" s="41">
        <f t="shared" ref="D28:S28" si="7">D25/SUM(D25:D27)</f>
        <v>0.39440889188278883</v>
      </c>
      <c r="E28" s="41">
        <f t="shared" si="7"/>
        <v>0.4389291689905187</v>
      </c>
      <c r="F28" s="41">
        <f t="shared" si="7"/>
        <v>0.43441064638783272</v>
      </c>
      <c r="G28" s="41">
        <f t="shared" si="7"/>
        <v>0.54854136776661888</v>
      </c>
      <c r="H28" s="41">
        <f t="shared" si="7"/>
        <v>0.51065449010654496</v>
      </c>
      <c r="I28" s="41">
        <f t="shared" si="7"/>
        <v>0.52718729022152611</v>
      </c>
      <c r="J28" s="41">
        <f t="shared" si="7"/>
        <v>0.54634609300854164</v>
      </c>
      <c r="K28" s="41">
        <f t="shared" si="7"/>
        <v>0.5724815724815725</v>
      </c>
      <c r="L28" s="41">
        <f t="shared" si="7"/>
        <v>0.5734442836468886</v>
      </c>
      <c r="M28" s="41">
        <f t="shared" si="7"/>
        <v>0.52212718482707321</v>
      </c>
      <c r="N28" s="41">
        <f t="shared" si="7"/>
        <v>0.52640473172792568</v>
      </c>
      <c r="O28" s="41">
        <f t="shared" si="7"/>
        <v>0.55155387743247164</v>
      </c>
      <c r="P28" s="41">
        <f t="shared" si="7"/>
        <v>0.38422229319706164</v>
      </c>
      <c r="Q28" s="41">
        <f t="shared" si="7"/>
        <v>0.46669041681510509</v>
      </c>
      <c r="R28" s="41">
        <f t="shared" si="7"/>
        <v>0.42197404165408997</v>
      </c>
      <c r="S28" s="41">
        <f t="shared" si="7"/>
        <v>0.49459945065157679</v>
      </c>
    </row>
    <row r="29" spans="2:19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2:19" x14ac:dyDescent="0.2">
      <c r="B30" s="11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62"/>
    </row>
    <row r="31" spans="2:19" x14ac:dyDescent="0.2">
      <c r="B31" s="9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2:19" x14ac:dyDescent="0.2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</sheetData>
  <mergeCells count="8">
    <mergeCell ref="B21:B24"/>
    <mergeCell ref="B25:B28"/>
    <mergeCell ref="B3:S3"/>
    <mergeCell ref="B4:C4"/>
    <mergeCell ref="B5:B8"/>
    <mergeCell ref="B9:B12"/>
    <mergeCell ref="B13:B16"/>
    <mergeCell ref="B17:B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6"/>
  <sheetViews>
    <sheetView zoomScale="75" zoomScaleNormal="75" workbookViewId="0"/>
  </sheetViews>
  <sheetFormatPr defaultRowHeight="12.75" x14ac:dyDescent="0.2"/>
  <cols>
    <col min="2" max="2" width="28" bestFit="1" customWidth="1"/>
    <col min="3" max="3" width="13.5703125" bestFit="1" customWidth="1"/>
    <col min="4" max="18" width="12.42578125" bestFit="1" customWidth="1"/>
    <col min="19" max="19" width="10.5703125" bestFit="1" customWidth="1"/>
  </cols>
  <sheetData>
    <row r="1" spans="2:19" x14ac:dyDescent="0.2">
      <c r="B1" s="33" t="s">
        <v>451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3" spans="2:19" ht="12.75" customHeight="1" x14ac:dyDescent="0.2">
      <c r="B3" s="125" t="s">
        <v>432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7"/>
    </row>
    <row r="4" spans="2:19" x14ac:dyDescent="0.2">
      <c r="B4" s="147" t="s">
        <v>0</v>
      </c>
      <c r="C4" s="138" t="s">
        <v>2</v>
      </c>
      <c r="D4" s="36" t="s">
        <v>229</v>
      </c>
      <c r="E4" s="36" t="s">
        <v>230</v>
      </c>
      <c r="F4" s="36" t="s">
        <v>231</v>
      </c>
      <c r="G4" s="36" t="s">
        <v>232</v>
      </c>
      <c r="H4" s="36" t="s">
        <v>233</v>
      </c>
      <c r="I4" s="36" t="s">
        <v>234</v>
      </c>
      <c r="J4" s="36" t="s">
        <v>235</v>
      </c>
      <c r="K4" s="36" t="s">
        <v>236</v>
      </c>
      <c r="L4" s="36" t="s">
        <v>237</v>
      </c>
      <c r="M4" s="36" t="s">
        <v>238</v>
      </c>
      <c r="N4" s="36" t="s">
        <v>239</v>
      </c>
      <c r="O4" s="36" t="s">
        <v>240</v>
      </c>
      <c r="P4" s="36" t="s">
        <v>241</v>
      </c>
      <c r="Q4" s="36" t="s">
        <v>242</v>
      </c>
      <c r="R4" s="36" t="s">
        <v>246</v>
      </c>
      <c r="S4" s="36" t="s">
        <v>247</v>
      </c>
    </row>
    <row r="5" spans="2:19" x14ac:dyDescent="0.2">
      <c r="B5" s="139" t="s">
        <v>3</v>
      </c>
      <c r="C5" s="39" t="s">
        <v>433</v>
      </c>
      <c r="D5" s="83">
        <v>358</v>
      </c>
      <c r="E5" s="83">
        <v>548</v>
      </c>
      <c r="F5" s="83">
        <v>683</v>
      </c>
      <c r="G5" s="83">
        <v>796</v>
      </c>
      <c r="H5" s="83">
        <v>683</v>
      </c>
      <c r="I5" s="83">
        <v>574</v>
      </c>
      <c r="J5" s="83">
        <v>681</v>
      </c>
      <c r="K5" s="83">
        <v>414</v>
      </c>
      <c r="L5" s="83">
        <v>440</v>
      </c>
      <c r="M5" s="83">
        <v>392</v>
      </c>
      <c r="N5" s="83">
        <v>589</v>
      </c>
      <c r="O5" s="83">
        <v>1379</v>
      </c>
      <c r="P5" s="83">
        <v>876</v>
      </c>
      <c r="Q5" s="83">
        <v>975</v>
      </c>
      <c r="R5" s="83">
        <v>1239</v>
      </c>
      <c r="S5" s="83">
        <f>SUM(D5:R5)</f>
        <v>10627</v>
      </c>
    </row>
    <row r="6" spans="2:19" x14ac:dyDescent="0.2">
      <c r="B6" s="140"/>
      <c r="C6" s="39" t="s">
        <v>2</v>
      </c>
      <c r="D6" s="83">
        <v>87</v>
      </c>
      <c r="E6" s="83">
        <v>133</v>
      </c>
      <c r="F6" s="83">
        <v>277</v>
      </c>
      <c r="G6" s="83">
        <v>255</v>
      </c>
      <c r="H6" s="83">
        <v>123</v>
      </c>
      <c r="I6" s="83">
        <v>68</v>
      </c>
      <c r="J6" s="83">
        <v>150</v>
      </c>
      <c r="K6" s="83">
        <v>158</v>
      </c>
      <c r="L6" s="83">
        <v>147</v>
      </c>
      <c r="M6" s="83">
        <v>61</v>
      </c>
      <c r="N6" s="83">
        <v>135</v>
      </c>
      <c r="O6" s="83">
        <v>447</v>
      </c>
      <c r="P6" s="83">
        <v>247</v>
      </c>
      <c r="Q6" s="83">
        <v>320</v>
      </c>
      <c r="R6" s="83">
        <v>474</v>
      </c>
      <c r="S6" s="83">
        <f>SUM(D6:R6)</f>
        <v>3082</v>
      </c>
    </row>
    <row r="7" spans="2:19" x14ac:dyDescent="0.2">
      <c r="B7" s="141" t="s">
        <v>250</v>
      </c>
      <c r="C7" s="40" t="s">
        <v>434</v>
      </c>
      <c r="D7" s="41">
        <f>D6/D5</f>
        <v>0.24301675977653631</v>
      </c>
      <c r="E7" s="41">
        <f t="shared" ref="E7:R7" si="0">E6/E5</f>
        <v>0.24270072992700731</v>
      </c>
      <c r="F7" s="41">
        <f t="shared" si="0"/>
        <v>0.4055636896046852</v>
      </c>
      <c r="G7" s="41">
        <f t="shared" si="0"/>
        <v>0.32035175879396988</v>
      </c>
      <c r="H7" s="41">
        <f t="shared" si="0"/>
        <v>0.1800878477306003</v>
      </c>
      <c r="I7" s="41">
        <f t="shared" si="0"/>
        <v>0.11846689895470383</v>
      </c>
      <c r="J7" s="41">
        <f t="shared" si="0"/>
        <v>0.22026431718061673</v>
      </c>
      <c r="K7" s="41">
        <f t="shared" si="0"/>
        <v>0.38164251207729466</v>
      </c>
      <c r="L7" s="41">
        <f t="shared" si="0"/>
        <v>0.33409090909090911</v>
      </c>
      <c r="M7" s="41">
        <f t="shared" si="0"/>
        <v>0.15561224489795919</v>
      </c>
      <c r="N7" s="41">
        <f t="shared" si="0"/>
        <v>0.22920203735144312</v>
      </c>
      <c r="O7" s="41">
        <f t="shared" si="0"/>
        <v>0.32414793328498914</v>
      </c>
      <c r="P7" s="41">
        <f t="shared" si="0"/>
        <v>0.2819634703196347</v>
      </c>
      <c r="Q7" s="41">
        <f t="shared" si="0"/>
        <v>0.3282051282051282</v>
      </c>
      <c r="R7" s="41">
        <f t="shared" si="0"/>
        <v>0.38256658595641646</v>
      </c>
      <c r="S7" s="41">
        <f>S6/S5</f>
        <v>0.29001599698880209</v>
      </c>
    </row>
    <row r="8" spans="2:19" x14ac:dyDescent="0.2">
      <c r="B8" s="139" t="s">
        <v>19</v>
      </c>
      <c r="C8" s="39" t="s">
        <v>433</v>
      </c>
      <c r="D8" s="83">
        <v>612</v>
      </c>
      <c r="E8" s="83">
        <v>635</v>
      </c>
      <c r="F8" s="83">
        <v>440</v>
      </c>
      <c r="G8" s="83">
        <v>844</v>
      </c>
      <c r="H8" s="83">
        <v>730</v>
      </c>
      <c r="I8" s="83">
        <v>827</v>
      </c>
      <c r="J8" s="83">
        <v>494</v>
      </c>
      <c r="K8" s="83">
        <v>251</v>
      </c>
      <c r="L8" s="83">
        <v>394</v>
      </c>
      <c r="M8" s="83">
        <v>394</v>
      </c>
      <c r="N8" s="83">
        <v>307</v>
      </c>
      <c r="O8" s="83">
        <v>208</v>
      </c>
      <c r="P8" s="83">
        <v>181</v>
      </c>
      <c r="Q8" s="83">
        <v>203</v>
      </c>
      <c r="R8" s="83">
        <v>246</v>
      </c>
      <c r="S8" s="83">
        <f>SUM(D8:R8)</f>
        <v>6766</v>
      </c>
    </row>
    <row r="9" spans="2:19" x14ac:dyDescent="0.2">
      <c r="B9" s="140"/>
      <c r="C9" s="39" t="s">
        <v>2</v>
      </c>
      <c r="D9" s="83">
        <v>46</v>
      </c>
      <c r="E9" s="83">
        <v>68</v>
      </c>
      <c r="F9" s="83">
        <v>59</v>
      </c>
      <c r="G9" s="83">
        <v>207</v>
      </c>
      <c r="H9" s="83">
        <v>197</v>
      </c>
      <c r="I9" s="83">
        <v>141</v>
      </c>
      <c r="J9" s="83">
        <v>120</v>
      </c>
      <c r="K9" s="83">
        <v>38</v>
      </c>
      <c r="L9" s="83">
        <v>121</v>
      </c>
      <c r="M9" s="83">
        <v>82</v>
      </c>
      <c r="N9" s="83">
        <v>14</v>
      </c>
      <c r="O9" s="83">
        <v>24</v>
      </c>
      <c r="P9" s="83">
        <v>19</v>
      </c>
      <c r="Q9" s="83">
        <v>54</v>
      </c>
      <c r="R9" s="83">
        <v>11</v>
      </c>
      <c r="S9" s="83">
        <f>SUM(D9:R9)</f>
        <v>1201</v>
      </c>
    </row>
    <row r="10" spans="2:19" x14ac:dyDescent="0.2">
      <c r="B10" s="141" t="s">
        <v>251</v>
      </c>
      <c r="C10" s="40" t="s">
        <v>434</v>
      </c>
      <c r="D10" s="41">
        <f t="shared" ref="D10:S10" si="1">D9/D8</f>
        <v>7.5163398692810454E-2</v>
      </c>
      <c r="E10" s="41">
        <f t="shared" si="1"/>
        <v>0.10708661417322834</v>
      </c>
      <c r="F10" s="41">
        <f t="shared" si="1"/>
        <v>0.13409090909090909</v>
      </c>
      <c r="G10" s="41">
        <f t="shared" si="1"/>
        <v>0.24526066350710901</v>
      </c>
      <c r="H10" s="41">
        <f t="shared" si="1"/>
        <v>0.26986301369863014</v>
      </c>
      <c r="I10" s="41">
        <f t="shared" si="1"/>
        <v>0.17049576783555018</v>
      </c>
      <c r="J10" s="41">
        <f t="shared" si="1"/>
        <v>0.24291497975708501</v>
      </c>
      <c r="K10" s="41">
        <f t="shared" si="1"/>
        <v>0.15139442231075698</v>
      </c>
      <c r="L10" s="41">
        <f t="shared" si="1"/>
        <v>0.30710659898477155</v>
      </c>
      <c r="M10" s="41">
        <f t="shared" si="1"/>
        <v>0.20812182741116753</v>
      </c>
      <c r="N10" s="41">
        <f t="shared" si="1"/>
        <v>4.5602605863192182E-2</v>
      </c>
      <c r="O10" s="41">
        <f t="shared" si="1"/>
        <v>0.11538461538461539</v>
      </c>
      <c r="P10" s="41">
        <f t="shared" si="1"/>
        <v>0.10497237569060773</v>
      </c>
      <c r="Q10" s="41">
        <f t="shared" si="1"/>
        <v>0.26600985221674878</v>
      </c>
      <c r="R10" s="41">
        <f t="shared" si="1"/>
        <v>4.4715447154471545E-2</v>
      </c>
      <c r="S10" s="41">
        <f t="shared" si="1"/>
        <v>0.17750517292344073</v>
      </c>
    </row>
    <row r="11" spans="2:19" x14ac:dyDescent="0.2">
      <c r="B11" s="139" t="s">
        <v>52</v>
      </c>
      <c r="C11" s="39" t="s">
        <v>433</v>
      </c>
      <c r="D11" s="83">
        <v>731</v>
      </c>
      <c r="E11" s="83">
        <v>768</v>
      </c>
      <c r="F11" s="83">
        <v>659</v>
      </c>
      <c r="G11" s="83">
        <v>810</v>
      </c>
      <c r="H11" s="83">
        <v>798</v>
      </c>
      <c r="I11" s="83">
        <v>962</v>
      </c>
      <c r="J11" s="83">
        <v>351</v>
      </c>
      <c r="K11" s="83">
        <v>266</v>
      </c>
      <c r="L11" s="83">
        <v>324</v>
      </c>
      <c r="M11" s="83">
        <v>242</v>
      </c>
      <c r="N11" s="83">
        <v>360</v>
      </c>
      <c r="O11" s="83">
        <v>422</v>
      </c>
      <c r="P11" s="83">
        <v>589</v>
      </c>
      <c r="Q11" s="83">
        <v>348</v>
      </c>
      <c r="R11" s="83">
        <v>439</v>
      </c>
      <c r="S11" s="83">
        <f>SUM(D11:R11)</f>
        <v>8069</v>
      </c>
    </row>
    <row r="12" spans="2:19" x14ac:dyDescent="0.2">
      <c r="B12" s="140"/>
      <c r="C12" s="39" t="s">
        <v>2</v>
      </c>
      <c r="D12" s="83">
        <v>35</v>
      </c>
      <c r="E12" s="83">
        <v>82</v>
      </c>
      <c r="F12" s="83">
        <v>77</v>
      </c>
      <c r="G12" s="83">
        <v>75</v>
      </c>
      <c r="H12" s="83">
        <v>94</v>
      </c>
      <c r="I12" s="83">
        <v>104</v>
      </c>
      <c r="J12" s="83">
        <v>74</v>
      </c>
      <c r="K12" s="83">
        <v>54</v>
      </c>
      <c r="L12" s="83">
        <v>65</v>
      </c>
      <c r="M12" s="83">
        <v>7</v>
      </c>
      <c r="N12" s="83">
        <v>50</v>
      </c>
      <c r="O12" s="83">
        <v>54</v>
      </c>
      <c r="P12" s="83">
        <v>165</v>
      </c>
      <c r="Q12" s="83">
        <v>74</v>
      </c>
      <c r="R12" s="83">
        <v>15</v>
      </c>
      <c r="S12" s="83">
        <f>SUM(D12:R12)</f>
        <v>1025</v>
      </c>
    </row>
    <row r="13" spans="2:19" x14ac:dyDescent="0.2">
      <c r="B13" s="141" t="s">
        <v>252</v>
      </c>
      <c r="C13" s="40" t="s">
        <v>434</v>
      </c>
      <c r="D13" s="41">
        <f t="shared" ref="D13:S13" si="2">D12/D11</f>
        <v>4.7879616963064295E-2</v>
      </c>
      <c r="E13" s="41">
        <f t="shared" si="2"/>
        <v>0.10677083333333333</v>
      </c>
      <c r="F13" s="41">
        <f t="shared" si="2"/>
        <v>0.11684370257966616</v>
      </c>
      <c r="G13" s="41">
        <f t="shared" si="2"/>
        <v>9.2592592592592587E-2</v>
      </c>
      <c r="H13" s="41">
        <f t="shared" si="2"/>
        <v>0.11779448621553884</v>
      </c>
      <c r="I13" s="41">
        <f t="shared" si="2"/>
        <v>0.10810810810810811</v>
      </c>
      <c r="J13" s="41">
        <f t="shared" si="2"/>
        <v>0.21082621082621084</v>
      </c>
      <c r="K13" s="41">
        <f t="shared" si="2"/>
        <v>0.20300751879699247</v>
      </c>
      <c r="L13" s="41">
        <f t="shared" si="2"/>
        <v>0.20061728395061729</v>
      </c>
      <c r="M13" s="41">
        <f t="shared" si="2"/>
        <v>2.8925619834710745E-2</v>
      </c>
      <c r="N13" s="41">
        <f t="shared" si="2"/>
        <v>0.1388888888888889</v>
      </c>
      <c r="O13" s="41">
        <f t="shared" si="2"/>
        <v>0.12796208530805686</v>
      </c>
      <c r="P13" s="41">
        <f t="shared" si="2"/>
        <v>0.28013582342954158</v>
      </c>
      <c r="Q13" s="41">
        <f t="shared" si="2"/>
        <v>0.21264367816091953</v>
      </c>
      <c r="R13" s="41">
        <f t="shared" si="2"/>
        <v>3.4168564920273349E-2</v>
      </c>
      <c r="S13" s="41">
        <f t="shared" si="2"/>
        <v>0.12702937166935185</v>
      </c>
    </row>
    <row r="14" spans="2:19" x14ac:dyDescent="0.2">
      <c r="B14" s="139" t="s">
        <v>68</v>
      </c>
      <c r="C14" s="39" t="s">
        <v>433</v>
      </c>
      <c r="D14" s="83">
        <v>593</v>
      </c>
      <c r="E14" s="83">
        <v>594</v>
      </c>
      <c r="F14" s="83">
        <v>737</v>
      </c>
      <c r="G14" s="83">
        <v>795</v>
      </c>
      <c r="H14" s="83">
        <v>691</v>
      </c>
      <c r="I14" s="83">
        <v>771</v>
      </c>
      <c r="J14" s="83">
        <v>941</v>
      </c>
      <c r="K14" s="83">
        <v>822</v>
      </c>
      <c r="L14" s="83">
        <v>899</v>
      </c>
      <c r="M14" s="83">
        <v>901</v>
      </c>
      <c r="N14" s="83">
        <v>461</v>
      </c>
      <c r="O14" s="83">
        <v>706</v>
      </c>
      <c r="P14" s="83">
        <v>578</v>
      </c>
      <c r="Q14" s="83">
        <v>564</v>
      </c>
      <c r="R14" s="83">
        <v>791</v>
      </c>
      <c r="S14" s="83">
        <f>SUM(D14:R14)</f>
        <v>10844</v>
      </c>
    </row>
    <row r="15" spans="2:19" x14ac:dyDescent="0.2">
      <c r="B15" s="140"/>
      <c r="C15" s="39" t="s">
        <v>2</v>
      </c>
      <c r="D15" s="83">
        <v>122</v>
      </c>
      <c r="E15" s="83">
        <v>50</v>
      </c>
      <c r="F15" s="83">
        <v>110</v>
      </c>
      <c r="G15" s="83">
        <v>135</v>
      </c>
      <c r="H15" s="83">
        <v>209</v>
      </c>
      <c r="I15" s="83">
        <v>66</v>
      </c>
      <c r="J15" s="83">
        <v>299</v>
      </c>
      <c r="K15" s="83">
        <v>303</v>
      </c>
      <c r="L15" s="83">
        <v>259</v>
      </c>
      <c r="M15" s="83">
        <v>256</v>
      </c>
      <c r="N15" s="83">
        <v>26</v>
      </c>
      <c r="O15" s="83">
        <v>112</v>
      </c>
      <c r="P15" s="83">
        <v>129</v>
      </c>
      <c r="Q15" s="83">
        <v>58</v>
      </c>
      <c r="R15" s="83">
        <v>129</v>
      </c>
      <c r="S15" s="83">
        <f>SUM(D15:R15)</f>
        <v>2263</v>
      </c>
    </row>
    <row r="16" spans="2:19" x14ac:dyDescent="0.2">
      <c r="B16" s="141" t="s">
        <v>253</v>
      </c>
      <c r="C16" s="40" t="s">
        <v>434</v>
      </c>
      <c r="D16" s="41">
        <f t="shared" ref="D16:S16" si="3">D15/D14</f>
        <v>0.20573355817875211</v>
      </c>
      <c r="E16" s="41">
        <f t="shared" si="3"/>
        <v>8.4175084175084181E-2</v>
      </c>
      <c r="F16" s="41">
        <f t="shared" si="3"/>
        <v>0.14925373134328357</v>
      </c>
      <c r="G16" s="41">
        <f t="shared" si="3"/>
        <v>0.16981132075471697</v>
      </c>
      <c r="H16" s="41">
        <f t="shared" si="3"/>
        <v>0.3024602026049204</v>
      </c>
      <c r="I16" s="41">
        <f t="shared" si="3"/>
        <v>8.5603112840466927E-2</v>
      </c>
      <c r="J16" s="41">
        <f t="shared" si="3"/>
        <v>0.31774707757704568</v>
      </c>
      <c r="K16" s="41">
        <f t="shared" si="3"/>
        <v>0.36861313868613138</v>
      </c>
      <c r="L16" s="41">
        <f t="shared" si="3"/>
        <v>0.28809788654060065</v>
      </c>
      <c r="M16" s="41">
        <f t="shared" si="3"/>
        <v>0.28412874583795783</v>
      </c>
      <c r="N16" s="41">
        <f t="shared" si="3"/>
        <v>5.6399132321041212E-2</v>
      </c>
      <c r="O16" s="41">
        <f t="shared" si="3"/>
        <v>0.15864022662889518</v>
      </c>
      <c r="P16" s="41">
        <f t="shared" si="3"/>
        <v>0.22318339100346021</v>
      </c>
      <c r="Q16" s="41">
        <f t="shared" si="3"/>
        <v>0.10283687943262411</v>
      </c>
      <c r="R16" s="41">
        <f t="shared" si="3"/>
        <v>0.16308470290771176</v>
      </c>
      <c r="S16" s="41">
        <f t="shared" si="3"/>
        <v>0.20868683142751751</v>
      </c>
    </row>
    <row r="17" spans="2:19" x14ac:dyDescent="0.2">
      <c r="B17" s="139" t="s">
        <v>133</v>
      </c>
      <c r="C17" s="39" t="s">
        <v>433</v>
      </c>
      <c r="D17" s="83">
        <v>675</v>
      </c>
      <c r="E17" s="83">
        <v>1041</v>
      </c>
      <c r="F17" s="83">
        <v>637</v>
      </c>
      <c r="G17" s="83">
        <v>937</v>
      </c>
      <c r="H17" s="83">
        <v>1040</v>
      </c>
      <c r="I17" s="83">
        <v>1335</v>
      </c>
      <c r="J17" s="83">
        <v>694</v>
      </c>
      <c r="K17" s="83">
        <v>689</v>
      </c>
      <c r="L17" s="83">
        <v>707</v>
      </c>
      <c r="M17" s="83">
        <v>760</v>
      </c>
      <c r="N17" s="83">
        <v>650</v>
      </c>
      <c r="O17" s="83">
        <v>728</v>
      </c>
      <c r="P17" s="83">
        <v>907</v>
      </c>
      <c r="Q17" s="83">
        <v>717</v>
      </c>
      <c r="R17" s="83">
        <v>598</v>
      </c>
      <c r="S17" s="83">
        <f>SUM(D17:R17)</f>
        <v>12115</v>
      </c>
    </row>
    <row r="18" spans="2:19" x14ac:dyDescent="0.2">
      <c r="B18" s="140"/>
      <c r="C18" s="39" t="s">
        <v>2</v>
      </c>
      <c r="D18" s="83">
        <v>127</v>
      </c>
      <c r="E18" s="83">
        <v>271</v>
      </c>
      <c r="F18" s="83">
        <v>115</v>
      </c>
      <c r="G18" s="83">
        <v>285</v>
      </c>
      <c r="H18" s="83">
        <v>238</v>
      </c>
      <c r="I18" s="83">
        <v>463</v>
      </c>
      <c r="J18" s="83">
        <v>275</v>
      </c>
      <c r="K18" s="83">
        <v>281</v>
      </c>
      <c r="L18" s="83">
        <v>205</v>
      </c>
      <c r="M18" s="83">
        <v>192</v>
      </c>
      <c r="N18" s="83">
        <v>105</v>
      </c>
      <c r="O18" s="83">
        <v>207</v>
      </c>
      <c r="P18" s="83">
        <v>329</v>
      </c>
      <c r="Q18" s="83">
        <v>129</v>
      </c>
      <c r="R18" s="83">
        <v>132</v>
      </c>
      <c r="S18" s="83">
        <f>SUM(D18:R18)</f>
        <v>3354</v>
      </c>
    </row>
    <row r="19" spans="2:19" x14ac:dyDescent="0.2">
      <c r="B19" s="141" t="s">
        <v>254</v>
      </c>
      <c r="C19" s="40" t="s">
        <v>434</v>
      </c>
      <c r="D19" s="41">
        <f t="shared" ref="D19:S19" si="4">D18/D17</f>
        <v>0.18814814814814815</v>
      </c>
      <c r="E19" s="41">
        <f t="shared" si="4"/>
        <v>0.26032660902977905</v>
      </c>
      <c r="F19" s="41">
        <f t="shared" si="4"/>
        <v>0.18053375196232338</v>
      </c>
      <c r="G19" s="41">
        <f t="shared" si="4"/>
        <v>0.304162219850587</v>
      </c>
      <c r="H19" s="41">
        <f t="shared" si="4"/>
        <v>0.22884615384615384</v>
      </c>
      <c r="I19" s="41">
        <f t="shared" si="4"/>
        <v>0.34681647940074906</v>
      </c>
      <c r="J19" s="41">
        <f t="shared" si="4"/>
        <v>0.39625360230547552</v>
      </c>
      <c r="K19" s="41">
        <f t="shared" si="4"/>
        <v>0.40783744557329465</v>
      </c>
      <c r="L19" s="41">
        <f t="shared" si="4"/>
        <v>0.28995756718528998</v>
      </c>
      <c r="M19" s="41">
        <f t="shared" si="4"/>
        <v>0.25263157894736843</v>
      </c>
      <c r="N19" s="41">
        <f t="shared" si="4"/>
        <v>0.16153846153846155</v>
      </c>
      <c r="O19" s="41">
        <f t="shared" si="4"/>
        <v>0.28434065934065933</v>
      </c>
      <c r="P19" s="41">
        <f t="shared" si="4"/>
        <v>0.36273428886438808</v>
      </c>
      <c r="Q19" s="41">
        <f t="shared" si="4"/>
        <v>0.1799163179916318</v>
      </c>
      <c r="R19" s="41">
        <f t="shared" si="4"/>
        <v>0.22073578595317725</v>
      </c>
      <c r="S19" s="41">
        <f t="shared" si="4"/>
        <v>0.2768468840280644</v>
      </c>
    </row>
    <row r="20" spans="2:19" x14ac:dyDescent="0.2">
      <c r="B20" s="139" t="s">
        <v>227</v>
      </c>
      <c r="C20" s="39" t="s">
        <v>433</v>
      </c>
      <c r="D20" s="96">
        <f>D5+D8+D11+D14+D17</f>
        <v>2969</v>
      </c>
      <c r="E20" s="96">
        <f t="shared" ref="E20:R20" si="5">E5+E8+E11+E14+E17</f>
        <v>3586</v>
      </c>
      <c r="F20" s="96">
        <f t="shared" si="5"/>
        <v>3156</v>
      </c>
      <c r="G20" s="96">
        <f t="shared" si="5"/>
        <v>4182</v>
      </c>
      <c r="H20" s="96">
        <f t="shared" si="5"/>
        <v>3942</v>
      </c>
      <c r="I20" s="96">
        <f t="shared" si="5"/>
        <v>4469</v>
      </c>
      <c r="J20" s="96">
        <f t="shared" si="5"/>
        <v>3161</v>
      </c>
      <c r="K20" s="96">
        <f t="shared" si="5"/>
        <v>2442</v>
      </c>
      <c r="L20" s="96">
        <f t="shared" si="5"/>
        <v>2764</v>
      </c>
      <c r="M20" s="96">
        <f t="shared" si="5"/>
        <v>2689</v>
      </c>
      <c r="N20" s="96">
        <f t="shared" si="5"/>
        <v>2367</v>
      </c>
      <c r="O20" s="96">
        <f t="shared" si="5"/>
        <v>3443</v>
      </c>
      <c r="P20" s="96">
        <f t="shared" si="5"/>
        <v>3131</v>
      </c>
      <c r="Q20" s="96">
        <f t="shared" si="5"/>
        <v>2807</v>
      </c>
      <c r="R20" s="96">
        <f t="shared" si="5"/>
        <v>3313</v>
      </c>
      <c r="S20" s="96">
        <f>SUM(D20:R20)</f>
        <v>48421</v>
      </c>
    </row>
    <row r="21" spans="2:19" x14ac:dyDescent="0.2">
      <c r="B21" s="140"/>
      <c r="C21" s="39" t="s">
        <v>2</v>
      </c>
      <c r="D21" s="96">
        <f>D6+D9+D12+D15+D18</f>
        <v>417</v>
      </c>
      <c r="E21" s="96">
        <f t="shared" ref="E21:R21" si="6">E6+E9+E12+E15+E18</f>
        <v>604</v>
      </c>
      <c r="F21" s="96">
        <f t="shared" si="6"/>
        <v>638</v>
      </c>
      <c r="G21" s="96">
        <f t="shared" si="6"/>
        <v>957</v>
      </c>
      <c r="H21" s="96">
        <f t="shared" si="6"/>
        <v>861</v>
      </c>
      <c r="I21" s="96">
        <f t="shared" si="6"/>
        <v>842</v>
      </c>
      <c r="J21" s="96">
        <f t="shared" si="6"/>
        <v>918</v>
      </c>
      <c r="K21" s="96">
        <f t="shared" si="6"/>
        <v>834</v>
      </c>
      <c r="L21" s="96">
        <f t="shared" si="6"/>
        <v>797</v>
      </c>
      <c r="M21" s="96">
        <f t="shared" si="6"/>
        <v>598</v>
      </c>
      <c r="N21" s="96">
        <f t="shared" si="6"/>
        <v>330</v>
      </c>
      <c r="O21" s="96">
        <f t="shared" si="6"/>
        <v>844</v>
      </c>
      <c r="P21" s="96">
        <f t="shared" si="6"/>
        <v>889</v>
      </c>
      <c r="Q21" s="96">
        <f t="shared" si="6"/>
        <v>635</v>
      </c>
      <c r="R21" s="96">
        <f t="shared" si="6"/>
        <v>761</v>
      </c>
      <c r="S21" s="96">
        <f>SUM(D21:R21)</f>
        <v>10925</v>
      </c>
    </row>
    <row r="22" spans="2:19" x14ac:dyDescent="0.2">
      <c r="B22" s="141"/>
      <c r="C22" s="40" t="s">
        <v>434</v>
      </c>
      <c r="D22" s="41">
        <f t="shared" ref="D22:S22" si="7">D21/D20</f>
        <v>0.1404513304142809</v>
      </c>
      <c r="E22" s="41">
        <f t="shared" si="7"/>
        <v>0.16843279419966536</v>
      </c>
      <c r="F22" s="41">
        <f t="shared" si="7"/>
        <v>0.20215462610899873</v>
      </c>
      <c r="G22" s="41">
        <f t="shared" si="7"/>
        <v>0.22883787661406027</v>
      </c>
      <c r="H22" s="41">
        <f t="shared" si="7"/>
        <v>0.21841704718417046</v>
      </c>
      <c r="I22" s="41">
        <f t="shared" si="7"/>
        <v>0.18840904005370329</v>
      </c>
      <c r="J22" s="41">
        <f t="shared" si="7"/>
        <v>0.29041442581461563</v>
      </c>
      <c r="K22" s="41">
        <f t="shared" si="7"/>
        <v>0.34152334152334152</v>
      </c>
      <c r="L22" s="41">
        <f t="shared" si="7"/>
        <v>0.28835021707670044</v>
      </c>
      <c r="M22" s="41">
        <f t="shared" si="7"/>
        <v>0.22238750464856824</v>
      </c>
      <c r="N22" s="41">
        <f t="shared" si="7"/>
        <v>0.13941698352344739</v>
      </c>
      <c r="O22" s="41">
        <f t="shared" si="7"/>
        <v>0.24513505663665408</v>
      </c>
      <c r="P22" s="41">
        <f t="shared" si="7"/>
        <v>0.28393484509741296</v>
      </c>
      <c r="Q22" s="41">
        <f t="shared" si="7"/>
        <v>0.22622016387602423</v>
      </c>
      <c r="R22" s="41">
        <f t="shared" si="7"/>
        <v>0.22970117718080291</v>
      </c>
      <c r="S22" s="41">
        <f t="shared" si="7"/>
        <v>0.2256252452448318</v>
      </c>
    </row>
    <row r="24" spans="2:19" x14ac:dyDescent="0.2">
      <c r="B24" s="7" t="s">
        <v>431</v>
      </c>
    </row>
    <row r="26" spans="2:19" x14ac:dyDescent="0.2">
      <c r="B26" s="97"/>
    </row>
  </sheetData>
  <mergeCells count="8">
    <mergeCell ref="B17:B19"/>
    <mergeCell ref="B20:B22"/>
    <mergeCell ref="B3:S3"/>
    <mergeCell ref="B4:C4"/>
    <mergeCell ref="B5:B7"/>
    <mergeCell ref="B8:B10"/>
    <mergeCell ref="B11:B13"/>
    <mergeCell ref="B14:B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zoomScale="75" zoomScaleNormal="75" workbookViewId="0"/>
  </sheetViews>
  <sheetFormatPr defaultRowHeight="12.75" x14ac:dyDescent="0.2"/>
  <cols>
    <col min="2" max="8" width="27.85546875" customWidth="1"/>
  </cols>
  <sheetData>
    <row r="1" spans="2:8" x14ac:dyDescent="0.2">
      <c r="B1" s="50" t="s">
        <v>455</v>
      </c>
    </row>
    <row r="3" spans="2:8" ht="30.75" customHeight="1" x14ac:dyDescent="0.2">
      <c r="B3" s="44"/>
      <c r="C3" s="45" t="s">
        <v>3</v>
      </c>
      <c r="D3" s="45" t="s">
        <v>34</v>
      </c>
      <c r="E3" s="45" t="s">
        <v>52</v>
      </c>
      <c r="F3" s="45" t="s">
        <v>68</v>
      </c>
      <c r="G3" s="45" t="s">
        <v>442</v>
      </c>
      <c r="H3" s="45" t="s">
        <v>248</v>
      </c>
    </row>
    <row r="4" spans="2:8" x14ac:dyDescent="0.2">
      <c r="B4" s="46">
        <v>37711</v>
      </c>
      <c r="C4" s="47">
        <v>75.60528217035548</v>
      </c>
      <c r="D4" s="47">
        <v>36.747259732173468</v>
      </c>
      <c r="E4" s="47">
        <v>28.005874777897517</v>
      </c>
      <c r="F4" s="47">
        <v>28.103923591147542</v>
      </c>
      <c r="G4" s="47">
        <v>24.638234757734089</v>
      </c>
      <c r="H4" s="47">
        <v>30.064302327066866</v>
      </c>
    </row>
    <row r="5" spans="2:8" x14ac:dyDescent="0.2">
      <c r="B5" s="46">
        <v>38077</v>
      </c>
      <c r="C5" s="47">
        <v>60.111982576773052</v>
      </c>
      <c r="D5" s="47">
        <v>27.179532386324496</v>
      </c>
      <c r="E5" s="47">
        <v>24.91099690371891</v>
      </c>
      <c r="F5" s="47">
        <v>23.163284735023005</v>
      </c>
      <c r="G5" s="47">
        <v>34.123751692555636</v>
      </c>
      <c r="H5" s="47">
        <v>30.028759959423432</v>
      </c>
    </row>
    <row r="6" spans="2:8" x14ac:dyDescent="0.2">
      <c r="B6" s="46">
        <v>38442</v>
      </c>
      <c r="C6" s="47">
        <v>133.89593114930278</v>
      </c>
      <c r="D6" s="47">
        <v>36.179824062684133</v>
      </c>
      <c r="E6" s="47">
        <v>23.079171262367506</v>
      </c>
      <c r="F6" s="47">
        <v>30.443194388426669</v>
      </c>
      <c r="G6" s="47">
        <v>28.420119926095506</v>
      </c>
      <c r="H6" s="47">
        <v>32.463424528832462</v>
      </c>
    </row>
    <row r="7" spans="2:8" x14ac:dyDescent="0.2">
      <c r="B7" s="46">
        <v>38807</v>
      </c>
      <c r="C7" s="47">
        <v>75.034404430366735</v>
      </c>
      <c r="D7" s="47">
        <v>35.605847586272489</v>
      </c>
      <c r="E7" s="47">
        <v>31.708799069367661</v>
      </c>
      <c r="F7" s="47">
        <v>34.420104633962914</v>
      </c>
      <c r="G7" s="47">
        <v>33.15648328015687</v>
      </c>
      <c r="H7" s="47">
        <v>37.79039545959364</v>
      </c>
    </row>
    <row r="8" spans="2:8" x14ac:dyDescent="0.2">
      <c r="B8" s="46">
        <v>39172</v>
      </c>
      <c r="C8" s="47">
        <v>65.30206658207841</v>
      </c>
      <c r="D8" s="47">
        <v>39.466353297404204</v>
      </c>
      <c r="E8" s="47">
        <v>20.473538367798014</v>
      </c>
      <c r="F8" s="47">
        <v>37.124244581427327</v>
      </c>
      <c r="G8" s="47">
        <v>32.442038783159681</v>
      </c>
      <c r="H8" s="47">
        <v>34.10587451343266</v>
      </c>
    </row>
    <row r="9" spans="2:8" x14ac:dyDescent="0.2">
      <c r="B9" s="46">
        <v>39538</v>
      </c>
      <c r="C9" s="47">
        <v>115.65324015115537</v>
      </c>
      <c r="D9" s="47">
        <v>38.941894634962082</v>
      </c>
      <c r="E9" s="47">
        <v>36.681830291417072</v>
      </c>
      <c r="F9" s="47">
        <v>33.015502782486109</v>
      </c>
      <c r="G9" s="47">
        <v>31.332473000093557</v>
      </c>
      <c r="H9" s="47">
        <v>39.044700679985624</v>
      </c>
    </row>
    <row r="10" spans="2:8" x14ac:dyDescent="0.2">
      <c r="B10" s="46">
        <v>39903</v>
      </c>
      <c r="C10" s="47">
        <v>87.17788263443704</v>
      </c>
      <c r="D10" s="47">
        <v>42.140877690562071</v>
      </c>
      <c r="E10" s="47">
        <v>26.986158516402266</v>
      </c>
      <c r="F10" s="47">
        <v>38.205302273930336</v>
      </c>
      <c r="G10" s="47">
        <v>39.973362801604104</v>
      </c>
      <c r="H10" s="47">
        <v>41.385273300265638</v>
      </c>
    </row>
    <row r="11" spans="2:8" x14ac:dyDescent="0.2">
      <c r="B11" s="46">
        <v>40268</v>
      </c>
      <c r="C11" s="47">
        <v>94.943362106995238</v>
      </c>
      <c r="D11" s="47">
        <v>14.184016465010155</v>
      </c>
      <c r="E11" s="47">
        <v>64.026619668881281</v>
      </c>
      <c r="F11" s="47">
        <v>69.382659294415461</v>
      </c>
      <c r="G11" s="47">
        <v>38.729049910150145</v>
      </c>
      <c r="H11" s="47">
        <v>40.952162230092576</v>
      </c>
    </row>
    <row r="12" spans="2:8" x14ac:dyDescent="0.2">
      <c r="B12" s="46">
        <v>40633</v>
      </c>
      <c r="C12" s="47">
        <v>65.038719141948064</v>
      </c>
      <c r="D12" s="47">
        <v>64.909863188940434</v>
      </c>
      <c r="E12" s="47">
        <v>42.903086106737398</v>
      </c>
      <c r="F12" s="47">
        <v>37.380232381444031</v>
      </c>
      <c r="G12" s="47">
        <v>35.785444744958006</v>
      </c>
      <c r="H12" s="47">
        <v>39.630884273397264</v>
      </c>
    </row>
    <row r="13" spans="2:8" x14ac:dyDescent="0.2">
      <c r="B13" s="46">
        <v>40999</v>
      </c>
      <c r="C13" s="47">
        <v>88.249105718106094</v>
      </c>
      <c r="D13" s="47">
        <v>44.308308347787019</v>
      </c>
      <c r="E13" s="47">
        <v>20.840749023292073</v>
      </c>
      <c r="F13" s="47">
        <v>38.75839463401531</v>
      </c>
      <c r="G13" s="47">
        <v>32.881097683115051</v>
      </c>
      <c r="H13" s="47">
        <v>37.980848708907054</v>
      </c>
    </row>
    <row r="14" spans="2:8" x14ac:dyDescent="0.2">
      <c r="B14" s="46">
        <v>41364</v>
      </c>
      <c r="C14" s="47">
        <v>129.69109741750162</v>
      </c>
      <c r="D14" s="47">
        <v>33.870980793132603</v>
      </c>
      <c r="E14" s="47">
        <v>26.915362002102245</v>
      </c>
      <c r="F14" s="47">
        <v>33.021927842643834</v>
      </c>
      <c r="G14" s="47">
        <v>26.054927987510947</v>
      </c>
      <c r="H14" s="47">
        <v>31.645330748888696</v>
      </c>
    </row>
    <row r="15" spans="2:8" x14ac:dyDescent="0.2">
      <c r="B15" s="46">
        <v>41729</v>
      </c>
      <c r="C15" s="47">
        <v>86.215094746895559</v>
      </c>
      <c r="D15" s="47">
        <v>39.398614659192212</v>
      </c>
      <c r="E15" s="47">
        <v>34.648583547354455</v>
      </c>
      <c r="F15" s="47">
        <v>45.233515303087081</v>
      </c>
      <c r="G15" s="47">
        <v>29.049661989306493</v>
      </c>
      <c r="H15" s="47">
        <v>41.828688304166178</v>
      </c>
    </row>
    <row r="16" spans="2:8" x14ac:dyDescent="0.2">
      <c r="B16" s="46">
        <v>42094</v>
      </c>
      <c r="C16" s="47">
        <v>85.439998350178044</v>
      </c>
      <c r="D16" s="47">
        <v>32.9865081631322</v>
      </c>
      <c r="E16" s="47">
        <v>37.269588491985367</v>
      </c>
      <c r="F16" s="47">
        <v>36.19415073361624</v>
      </c>
      <c r="G16" s="47">
        <v>39.721494449782206</v>
      </c>
      <c r="H16" s="47">
        <v>46.570752961084708</v>
      </c>
    </row>
    <row r="17" spans="2:8" x14ac:dyDescent="0.2">
      <c r="B17" s="46">
        <v>42460</v>
      </c>
      <c r="C17" s="47">
        <v>58.683721986449633</v>
      </c>
      <c r="D17" s="47">
        <v>36.422911413171342</v>
      </c>
      <c r="E17" s="47">
        <v>32.399299474605954</v>
      </c>
      <c r="F17" s="47">
        <v>33.819559580071513</v>
      </c>
      <c r="G17" s="47">
        <v>27.146498542271342</v>
      </c>
      <c r="H17" s="47">
        <v>41.525180327061285</v>
      </c>
    </row>
    <row r="18" spans="2:8" x14ac:dyDescent="0.2">
      <c r="B18" s="46">
        <v>42825</v>
      </c>
      <c r="C18" s="47">
        <v>68.009161906500083</v>
      </c>
      <c r="D18" s="47">
        <v>29.118314563439384</v>
      </c>
      <c r="E18" s="47">
        <v>44.207568889088783</v>
      </c>
      <c r="F18" s="47">
        <v>55.070824392277189</v>
      </c>
      <c r="G18" s="47">
        <v>32.218090775936439</v>
      </c>
      <c r="H18" s="47">
        <v>47.084763475705778</v>
      </c>
    </row>
    <row r="19" spans="2:8" x14ac:dyDescent="0.2">
      <c r="B19" s="48" t="s">
        <v>247</v>
      </c>
      <c r="C19" s="49">
        <v>76.327654542520506</v>
      </c>
      <c r="D19" s="49">
        <v>33.374749978796146</v>
      </c>
      <c r="E19" s="49">
        <v>29.776452873700709</v>
      </c>
      <c r="F19" s="49">
        <v>38.308876511358399</v>
      </c>
      <c r="G19" s="49">
        <v>32.185287632074854</v>
      </c>
      <c r="H19" s="49">
        <v>37.806037888843257</v>
      </c>
    </row>
    <row r="21" spans="2:8" x14ac:dyDescent="0.2">
      <c r="B21" s="11" t="s">
        <v>443</v>
      </c>
    </row>
    <row r="22" spans="2:8" x14ac:dyDescent="0.2">
      <c r="B22" s="11" t="s">
        <v>444</v>
      </c>
    </row>
    <row r="24" spans="2:8" x14ac:dyDescent="0.2">
      <c r="B24" s="9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6"/>
  <sheetViews>
    <sheetView zoomScale="75" zoomScaleNormal="75" workbookViewId="0"/>
  </sheetViews>
  <sheetFormatPr defaultRowHeight="12.75" x14ac:dyDescent="0.2"/>
  <cols>
    <col min="2" max="2" width="25.28515625" customWidth="1"/>
    <col min="3" max="7" width="16" customWidth="1"/>
  </cols>
  <sheetData>
    <row r="1" spans="2:9" x14ac:dyDescent="0.2">
      <c r="B1" s="33" t="s">
        <v>449</v>
      </c>
    </row>
    <row r="3" spans="2:9" x14ac:dyDescent="0.2">
      <c r="D3" s="52" t="s">
        <v>445</v>
      </c>
      <c r="E3" s="52" t="s">
        <v>446</v>
      </c>
      <c r="F3" s="52" t="s">
        <v>447</v>
      </c>
      <c r="G3" s="53" t="s">
        <v>448</v>
      </c>
    </row>
    <row r="4" spans="2:9" x14ac:dyDescent="0.2">
      <c r="B4" s="148" t="s">
        <v>255</v>
      </c>
      <c r="C4" s="54" t="s">
        <v>229</v>
      </c>
      <c r="D4" s="51">
        <v>0</v>
      </c>
      <c r="E4" s="51">
        <v>5.3763440860215055E-2</v>
      </c>
      <c r="F4" s="51">
        <v>0.94623655913978499</v>
      </c>
      <c r="G4" s="110">
        <v>358</v>
      </c>
      <c r="I4" s="113"/>
    </row>
    <row r="5" spans="2:9" x14ac:dyDescent="0.2">
      <c r="B5" s="148"/>
      <c r="C5" s="54" t="s">
        <v>230</v>
      </c>
      <c r="D5" s="51">
        <v>0</v>
      </c>
      <c r="E5" s="51">
        <v>0.35502958579881655</v>
      </c>
      <c r="F5" s="51">
        <v>0.6449704142011834</v>
      </c>
      <c r="G5" s="110">
        <v>548</v>
      </c>
      <c r="I5" s="113"/>
    </row>
    <row r="6" spans="2:9" x14ac:dyDescent="0.2">
      <c r="B6" s="148"/>
      <c r="C6" s="54" t="s">
        <v>231</v>
      </c>
      <c r="D6" s="51">
        <v>4.6052631578947366E-2</v>
      </c>
      <c r="E6" s="51">
        <v>0</v>
      </c>
      <c r="F6" s="51">
        <v>0.95394736842105265</v>
      </c>
      <c r="G6" s="110">
        <v>683</v>
      </c>
      <c r="I6" s="113"/>
    </row>
    <row r="7" spans="2:9" x14ac:dyDescent="0.2">
      <c r="B7" s="148"/>
      <c r="C7" s="54" t="s">
        <v>232</v>
      </c>
      <c r="D7" s="51">
        <v>0</v>
      </c>
      <c r="E7" s="51">
        <v>9.3243243243243248E-2</v>
      </c>
      <c r="F7" s="51">
        <v>0.90675675675675671</v>
      </c>
      <c r="G7" s="110">
        <v>796</v>
      </c>
      <c r="I7" s="113"/>
    </row>
    <row r="8" spans="2:9" x14ac:dyDescent="0.2">
      <c r="B8" s="148"/>
      <c r="C8" s="54" t="s">
        <v>233</v>
      </c>
      <c r="D8" s="51">
        <v>6.6433566433566432E-2</v>
      </c>
      <c r="E8" s="51">
        <v>9.4405594405594401E-2</v>
      </c>
      <c r="F8" s="51">
        <v>0.83916083916083917</v>
      </c>
      <c r="G8" s="110">
        <v>683</v>
      </c>
      <c r="I8" s="113"/>
    </row>
    <row r="9" spans="2:9" x14ac:dyDescent="0.2">
      <c r="B9" s="148"/>
      <c r="C9" s="54" t="s">
        <v>234</v>
      </c>
      <c r="D9" s="51">
        <v>0</v>
      </c>
      <c r="E9" s="51">
        <v>6.9337442218798145E-2</v>
      </c>
      <c r="F9" s="51">
        <v>0.93066255778120188</v>
      </c>
      <c r="G9" s="110">
        <v>574</v>
      </c>
      <c r="I9" s="113"/>
    </row>
    <row r="10" spans="2:9" x14ac:dyDescent="0.2">
      <c r="B10" s="148"/>
      <c r="C10" s="54" t="s">
        <v>235</v>
      </c>
      <c r="D10" s="51">
        <v>3.0042918454935622E-2</v>
      </c>
      <c r="E10" s="51">
        <v>4.5064377682403435E-2</v>
      </c>
      <c r="F10" s="51">
        <v>0.92489270386266098</v>
      </c>
      <c r="G10" s="110">
        <v>681</v>
      </c>
      <c r="I10" s="113"/>
    </row>
    <row r="11" spans="2:9" x14ac:dyDescent="0.2">
      <c r="B11" s="148"/>
      <c r="C11" s="54" t="s">
        <v>236</v>
      </c>
      <c r="D11" s="51">
        <v>0</v>
      </c>
      <c r="E11" s="51">
        <v>0.08</v>
      </c>
      <c r="F11" s="51">
        <v>0.92</v>
      </c>
      <c r="G11" s="110">
        <v>414</v>
      </c>
      <c r="I11" s="113"/>
    </row>
    <row r="12" spans="2:9" x14ac:dyDescent="0.2">
      <c r="B12" s="148"/>
      <c r="C12" s="54" t="s">
        <v>237</v>
      </c>
      <c r="D12" s="51">
        <v>7.7319587628865982E-2</v>
      </c>
      <c r="E12" s="51">
        <v>8.247422680412371E-2</v>
      </c>
      <c r="F12" s="51">
        <v>0.84020618556701032</v>
      </c>
      <c r="G12" s="110">
        <v>440</v>
      </c>
      <c r="I12" s="113"/>
    </row>
    <row r="13" spans="2:9" x14ac:dyDescent="0.2">
      <c r="B13" s="148"/>
      <c r="C13" s="54" t="s">
        <v>238</v>
      </c>
      <c r="D13" s="51">
        <v>3.5335689045936397E-2</v>
      </c>
      <c r="E13" s="51">
        <v>4.9469964664310952E-2</v>
      </c>
      <c r="F13" s="51">
        <v>0.9151943462897526</v>
      </c>
      <c r="G13" s="110">
        <v>392</v>
      </c>
      <c r="I13" s="113"/>
    </row>
    <row r="14" spans="2:9" x14ac:dyDescent="0.2">
      <c r="B14" s="148"/>
      <c r="C14" s="54" t="s">
        <v>239</v>
      </c>
      <c r="D14" s="51">
        <v>0</v>
      </c>
      <c r="E14" s="51">
        <v>0</v>
      </c>
      <c r="F14" s="51">
        <v>1</v>
      </c>
      <c r="G14" s="110">
        <v>589</v>
      </c>
      <c r="I14" s="113"/>
    </row>
    <row r="15" spans="2:9" x14ac:dyDescent="0.2">
      <c r="B15" s="148"/>
      <c r="C15" s="54" t="s">
        <v>240</v>
      </c>
      <c r="D15" s="51">
        <v>4.0632054176072234E-2</v>
      </c>
      <c r="E15" s="51">
        <v>0.11963882618510158</v>
      </c>
      <c r="F15" s="51">
        <v>0.83972911963882624</v>
      </c>
      <c r="G15" s="110">
        <v>1379</v>
      </c>
      <c r="I15" s="113"/>
    </row>
    <row r="16" spans="2:9" x14ac:dyDescent="0.2">
      <c r="B16" s="148"/>
      <c r="C16" s="54" t="s">
        <v>241</v>
      </c>
      <c r="D16" s="51">
        <v>0</v>
      </c>
      <c r="E16" s="51">
        <v>0.19591836734693877</v>
      </c>
      <c r="F16" s="51">
        <v>0.80408163265306121</v>
      </c>
      <c r="G16" s="110">
        <v>876</v>
      </c>
      <c r="I16" s="113"/>
    </row>
    <row r="17" spans="2:9" x14ac:dyDescent="0.2">
      <c r="B17" s="148"/>
      <c r="C17" s="54" t="s">
        <v>242</v>
      </c>
      <c r="D17" s="51">
        <v>9.6930533117932146E-3</v>
      </c>
      <c r="E17" s="51">
        <v>0.32875605815831987</v>
      </c>
      <c r="F17" s="51">
        <v>0.66155088852988686</v>
      </c>
      <c r="G17" s="110">
        <v>975</v>
      </c>
      <c r="I17" s="113"/>
    </row>
    <row r="18" spans="2:9" x14ac:dyDescent="0.2">
      <c r="B18" s="148"/>
      <c r="C18" s="54" t="s">
        <v>246</v>
      </c>
      <c r="D18" s="51">
        <v>0</v>
      </c>
      <c r="E18" s="51">
        <v>0.41136671177266576</v>
      </c>
      <c r="F18" s="51">
        <v>0.58863328822733418</v>
      </c>
      <c r="G18" s="110">
        <v>1239</v>
      </c>
      <c r="I18" s="113"/>
    </row>
    <row r="19" spans="2:9" x14ac:dyDescent="0.2">
      <c r="B19" s="148"/>
      <c r="C19" s="108" t="s">
        <v>247</v>
      </c>
      <c r="D19" s="109">
        <v>1.4901387874360848E-2</v>
      </c>
      <c r="E19" s="109">
        <v>0.18115412710007306</v>
      </c>
      <c r="F19" s="109">
        <v>0.80394448502556615</v>
      </c>
      <c r="G19" s="111">
        <f>SUM(G4:G18)</f>
        <v>10627</v>
      </c>
      <c r="I19" s="113"/>
    </row>
    <row r="20" spans="2:9" x14ac:dyDescent="0.2">
      <c r="B20" s="148" t="s">
        <v>258</v>
      </c>
      <c r="C20" s="54" t="s">
        <v>229</v>
      </c>
      <c r="D20" s="51">
        <v>0.10185185185185185</v>
      </c>
      <c r="E20" s="51">
        <v>0.62962962962962965</v>
      </c>
      <c r="F20" s="51">
        <v>0.26851851851851855</v>
      </c>
      <c r="G20" s="110">
        <v>612</v>
      </c>
      <c r="I20" s="113"/>
    </row>
    <row r="21" spans="2:9" x14ac:dyDescent="0.2">
      <c r="B21" s="148"/>
      <c r="C21" s="54" t="s">
        <v>230</v>
      </c>
      <c r="D21" s="51">
        <v>0.50193050193050193</v>
      </c>
      <c r="E21" s="51">
        <v>0.49806949806949807</v>
      </c>
      <c r="F21" s="51">
        <v>0</v>
      </c>
      <c r="G21" s="110">
        <v>635</v>
      </c>
      <c r="I21" s="113"/>
    </row>
    <row r="22" spans="2:9" x14ac:dyDescent="0.2">
      <c r="B22" s="148"/>
      <c r="C22" s="54" t="s">
        <v>231</v>
      </c>
      <c r="D22" s="51">
        <v>0.2857142857142857</v>
      </c>
      <c r="E22" s="51">
        <v>0.30612244897959184</v>
      </c>
      <c r="F22" s="51">
        <v>0.40816326530612246</v>
      </c>
      <c r="G22" s="110">
        <v>440</v>
      </c>
      <c r="I22" s="113"/>
    </row>
    <row r="23" spans="2:9" x14ac:dyDescent="0.2">
      <c r="B23" s="148"/>
      <c r="C23" s="54" t="s">
        <v>232</v>
      </c>
      <c r="D23" s="51">
        <v>3.9940828402366867E-2</v>
      </c>
      <c r="E23" s="51">
        <v>0.74408284023668636</v>
      </c>
      <c r="F23" s="51">
        <v>0.21597633136094674</v>
      </c>
      <c r="G23" s="110">
        <v>844</v>
      </c>
      <c r="I23" s="113"/>
    </row>
    <row r="24" spans="2:9" x14ac:dyDescent="0.2">
      <c r="B24" s="148"/>
      <c r="C24" s="54" t="s">
        <v>233</v>
      </c>
      <c r="D24" s="51">
        <v>0.13821138211382114</v>
      </c>
      <c r="E24" s="51">
        <v>0.86178861788617889</v>
      </c>
      <c r="F24" s="51">
        <v>0</v>
      </c>
      <c r="G24" s="110">
        <v>730</v>
      </c>
      <c r="I24" s="113"/>
    </row>
    <row r="25" spans="2:9" x14ac:dyDescent="0.2">
      <c r="B25" s="148"/>
      <c r="C25" s="54" t="s">
        <v>234</v>
      </c>
      <c r="D25" s="51">
        <v>1.5602836879432624E-2</v>
      </c>
      <c r="E25" s="51">
        <v>0.88085106382978728</v>
      </c>
      <c r="F25" s="51">
        <v>0.10354609929078014</v>
      </c>
      <c r="G25" s="110">
        <v>827</v>
      </c>
      <c r="I25" s="113"/>
    </row>
    <row r="26" spans="2:9" x14ac:dyDescent="0.2">
      <c r="B26" s="148"/>
      <c r="C26" s="54" t="s">
        <v>235</v>
      </c>
      <c r="D26" s="51">
        <v>5.1779935275080909E-2</v>
      </c>
      <c r="E26" s="51">
        <v>0.85760517799352753</v>
      </c>
      <c r="F26" s="51">
        <v>9.0614886731391592E-2</v>
      </c>
      <c r="G26" s="110">
        <v>494</v>
      </c>
      <c r="I26" s="113"/>
    </row>
    <row r="27" spans="2:9" x14ac:dyDescent="0.2">
      <c r="B27" s="148"/>
      <c r="C27" s="54" t="s">
        <v>236</v>
      </c>
      <c r="D27" s="51">
        <v>0.59880239520958078</v>
      </c>
      <c r="E27" s="51">
        <v>0.40119760479041916</v>
      </c>
      <c r="F27" s="51">
        <v>0</v>
      </c>
      <c r="G27" s="110">
        <v>251</v>
      </c>
      <c r="I27" s="113"/>
    </row>
    <row r="28" spans="2:9" x14ac:dyDescent="0.2">
      <c r="B28" s="148"/>
      <c r="C28" s="54" t="s">
        <v>237</v>
      </c>
      <c r="D28" s="51">
        <v>0</v>
      </c>
      <c r="E28" s="51">
        <v>0</v>
      </c>
      <c r="F28" s="51">
        <v>1</v>
      </c>
      <c r="G28" s="110">
        <v>394</v>
      </c>
      <c r="I28" s="113"/>
    </row>
    <row r="29" spans="2:9" x14ac:dyDescent="0.2">
      <c r="B29" s="148"/>
      <c r="C29" s="54" t="s">
        <v>238</v>
      </c>
      <c r="D29" s="51">
        <v>8.2644628099173556E-2</v>
      </c>
      <c r="E29" s="51">
        <v>0.49173553719008267</v>
      </c>
      <c r="F29" s="51">
        <v>0.42561983471074383</v>
      </c>
      <c r="G29" s="110">
        <v>394</v>
      </c>
      <c r="I29" s="113"/>
    </row>
    <row r="30" spans="2:9" x14ac:dyDescent="0.2">
      <c r="B30" s="148"/>
      <c r="C30" s="54" t="s">
        <v>239</v>
      </c>
      <c r="D30" s="51">
        <v>0.13989637305699482</v>
      </c>
      <c r="E30" s="51">
        <v>0.76683937823834192</v>
      </c>
      <c r="F30" s="51">
        <v>9.3264248704663211E-2</v>
      </c>
      <c r="G30" s="110">
        <v>307</v>
      </c>
      <c r="I30" s="113"/>
    </row>
    <row r="31" spans="2:9" x14ac:dyDescent="0.2">
      <c r="B31" s="148"/>
      <c r="C31" s="54" t="s">
        <v>240</v>
      </c>
      <c r="D31" s="51">
        <v>0.14470284237726097</v>
      </c>
      <c r="E31" s="51">
        <v>0.47545219638242892</v>
      </c>
      <c r="F31" s="51">
        <v>0.37984496124031009</v>
      </c>
      <c r="G31" s="110">
        <v>208</v>
      </c>
      <c r="I31" s="113"/>
    </row>
    <row r="32" spans="2:9" x14ac:dyDescent="0.2">
      <c r="B32" s="148"/>
      <c r="C32" s="54" t="s">
        <v>241</v>
      </c>
      <c r="D32" s="51">
        <v>8.5714285714285715E-2</v>
      </c>
      <c r="E32" s="51">
        <v>0.91428571428571426</v>
      </c>
      <c r="F32" s="51">
        <v>0</v>
      </c>
      <c r="G32" s="110">
        <v>181</v>
      </c>
      <c r="I32" s="113"/>
    </row>
    <row r="33" spans="2:9" x14ac:dyDescent="0.2">
      <c r="B33" s="148"/>
      <c r="C33" s="54" t="s">
        <v>242</v>
      </c>
      <c r="D33" s="51">
        <v>0</v>
      </c>
      <c r="E33" s="51">
        <v>1</v>
      </c>
      <c r="F33" s="51">
        <v>0</v>
      </c>
      <c r="G33" s="110">
        <v>203</v>
      </c>
      <c r="I33" s="113"/>
    </row>
    <row r="34" spans="2:9" x14ac:dyDescent="0.2">
      <c r="B34" s="148"/>
      <c r="C34" s="54" t="s">
        <v>246</v>
      </c>
      <c r="D34" s="51">
        <v>0.29411764705882354</v>
      </c>
      <c r="E34" s="51">
        <v>0.70588235294117652</v>
      </c>
      <c r="F34" s="51">
        <v>0</v>
      </c>
      <c r="G34" s="110">
        <v>246</v>
      </c>
      <c r="I34" s="113"/>
    </row>
    <row r="35" spans="2:9" x14ac:dyDescent="0.2">
      <c r="B35" s="148"/>
      <c r="C35" s="108" t="s">
        <v>247</v>
      </c>
      <c r="D35" s="109">
        <v>0.17253368100825728</v>
      </c>
      <c r="E35" s="109">
        <v>0.67405475880052146</v>
      </c>
      <c r="F35" s="109">
        <v>0.15341156019122121</v>
      </c>
      <c r="G35" s="111">
        <f>SUM(G20:G34)</f>
        <v>6766</v>
      </c>
      <c r="I35" s="113"/>
    </row>
    <row r="36" spans="2:9" x14ac:dyDescent="0.2">
      <c r="B36" s="148" t="s">
        <v>261</v>
      </c>
      <c r="C36" s="54" t="s">
        <v>229</v>
      </c>
      <c r="D36" s="51">
        <v>0.55990783410138245</v>
      </c>
      <c r="E36" s="51">
        <v>0.32718894009216593</v>
      </c>
      <c r="F36" s="51">
        <v>0.11290322580645161</v>
      </c>
      <c r="G36" s="110">
        <v>731</v>
      </c>
      <c r="I36" s="113"/>
    </row>
    <row r="37" spans="2:9" x14ac:dyDescent="0.2">
      <c r="B37" s="148"/>
      <c r="C37" s="54" t="s">
        <v>230</v>
      </c>
      <c r="D37" s="51">
        <v>0.70638297872340428</v>
      </c>
      <c r="E37" s="51">
        <v>0.13829787234042554</v>
      </c>
      <c r="F37" s="51">
        <v>0.15531914893617021</v>
      </c>
      <c r="G37" s="110">
        <v>768</v>
      </c>
      <c r="I37" s="113"/>
    </row>
    <row r="38" spans="2:9" x14ac:dyDescent="0.2">
      <c r="B38" s="148"/>
      <c r="C38" s="54" t="s">
        <v>231</v>
      </c>
      <c r="D38" s="51">
        <v>0.91392405063291138</v>
      </c>
      <c r="E38" s="51">
        <v>0</v>
      </c>
      <c r="F38" s="51">
        <v>8.6075949367088608E-2</v>
      </c>
      <c r="G38" s="110">
        <v>659</v>
      </c>
      <c r="I38" s="113"/>
    </row>
    <row r="39" spans="2:9" x14ac:dyDescent="0.2">
      <c r="B39" s="148"/>
      <c r="C39" s="54" t="s">
        <v>232</v>
      </c>
      <c r="D39" s="51">
        <v>0.32551724137931032</v>
      </c>
      <c r="E39" s="51">
        <v>0.47448275862068967</v>
      </c>
      <c r="F39" s="51">
        <v>0.2</v>
      </c>
      <c r="G39" s="110">
        <v>810</v>
      </c>
      <c r="I39" s="113"/>
    </row>
    <row r="40" spans="2:9" x14ac:dyDescent="0.2">
      <c r="B40" s="148"/>
      <c r="C40" s="54" t="s">
        <v>233</v>
      </c>
      <c r="D40" s="51">
        <v>0.27586206896551724</v>
      </c>
      <c r="E40" s="51">
        <v>0.34099616858237547</v>
      </c>
      <c r="F40" s="51">
        <v>0.38314176245210729</v>
      </c>
      <c r="G40" s="110">
        <v>798</v>
      </c>
      <c r="I40" s="113"/>
    </row>
    <row r="41" spans="2:9" x14ac:dyDescent="0.2">
      <c r="B41" s="148"/>
      <c r="C41" s="54" t="s">
        <v>234</v>
      </c>
      <c r="D41" s="51">
        <v>0.23328785811732605</v>
      </c>
      <c r="E41" s="51">
        <v>0.45702592087312416</v>
      </c>
      <c r="F41" s="51">
        <v>0.30968622100954979</v>
      </c>
      <c r="G41" s="110">
        <v>962</v>
      </c>
      <c r="I41" s="113"/>
    </row>
    <row r="42" spans="2:9" x14ac:dyDescent="0.2">
      <c r="B42" s="148"/>
      <c r="C42" s="54" t="s">
        <v>235</v>
      </c>
      <c r="D42" s="51">
        <v>0.53125</v>
      </c>
      <c r="E42" s="51">
        <v>0.24431818181818182</v>
      </c>
      <c r="F42" s="51">
        <v>0.22443181818181818</v>
      </c>
      <c r="G42" s="110">
        <v>351</v>
      </c>
      <c r="I42" s="113"/>
    </row>
    <row r="43" spans="2:9" x14ac:dyDescent="0.2">
      <c r="B43" s="148"/>
      <c r="C43" s="54" t="s">
        <v>236</v>
      </c>
      <c r="D43" s="51">
        <v>0</v>
      </c>
      <c r="E43" s="51">
        <v>0.61654135338345861</v>
      </c>
      <c r="F43" s="51">
        <v>0.38345864661654133</v>
      </c>
      <c r="G43" s="110">
        <v>266</v>
      </c>
      <c r="I43" s="113"/>
    </row>
    <row r="44" spans="2:9" x14ac:dyDescent="0.2">
      <c r="B44" s="148"/>
      <c r="C44" s="54" t="s">
        <v>237</v>
      </c>
      <c r="D44" s="51">
        <v>0.20394736842105263</v>
      </c>
      <c r="E44" s="51">
        <v>0.44078947368421051</v>
      </c>
      <c r="F44" s="51">
        <v>0.35526315789473684</v>
      </c>
      <c r="G44" s="110">
        <v>324</v>
      </c>
      <c r="I44" s="113"/>
    </row>
    <row r="45" spans="2:9" x14ac:dyDescent="0.2">
      <c r="B45" s="148"/>
      <c r="C45" s="54" t="s">
        <v>238</v>
      </c>
      <c r="D45" s="51">
        <v>0.28865979381443296</v>
      </c>
      <c r="E45" s="51">
        <v>0.50515463917525771</v>
      </c>
      <c r="F45" s="51">
        <v>0.20618556701030927</v>
      </c>
      <c r="G45" s="110">
        <v>242</v>
      </c>
      <c r="I45" s="113"/>
    </row>
    <row r="46" spans="2:9" x14ac:dyDescent="0.2">
      <c r="B46" s="148"/>
      <c r="C46" s="54" t="s">
        <v>239</v>
      </c>
      <c r="D46" s="51">
        <v>0.23478260869565218</v>
      </c>
      <c r="E46" s="51">
        <v>0.72173913043478266</v>
      </c>
      <c r="F46" s="51">
        <v>4.3478260869565216E-2</v>
      </c>
      <c r="G46" s="110">
        <v>360</v>
      </c>
      <c r="I46" s="113"/>
    </row>
    <row r="47" spans="2:9" x14ac:dyDescent="0.2">
      <c r="B47" s="148"/>
      <c r="C47" s="54" t="s">
        <v>240</v>
      </c>
      <c r="D47" s="51">
        <v>0.34597156398104267</v>
      </c>
      <c r="E47" s="51">
        <v>0.22274881516587677</v>
      </c>
      <c r="F47" s="51">
        <v>0.43127962085308058</v>
      </c>
      <c r="G47" s="110">
        <v>422</v>
      </c>
      <c r="I47" s="113"/>
    </row>
    <row r="48" spans="2:9" x14ac:dyDescent="0.2">
      <c r="B48" s="148"/>
      <c r="C48" s="54" t="s">
        <v>241</v>
      </c>
      <c r="D48" s="51">
        <v>0.19655172413793104</v>
      </c>
      <c r="E48" s="51">
        <v>0.64827586206896548</v>
      </c>
      <c r="F48" s="51">
        <v>0.15517241379310345</v>
      </c>
      <c r="G48" s="110">
        <v>589</v>
      </c>
      <c r="I48" s="113"/>
    </row>
    <row r="49" spans="2:9" x14ac:dyDescent="0.2">
      <c r="B49" s="148"/>
      <c r="C49" s="54" t="s">
        <v>242</v>
      </c>
      <c r="D49" s="51">
        <v>0.22522522522522523</v>
      </c>
      <c r="E49" s="51">
        <v>0.69369369369369371</v>
      </c>
      <c r="F49" s="51">
        <v>8.1081081081081086E-2</v>
      </c>
      <c r="G49" s="110">
        <v>348</v>
      </c>
      <c r="I49" s="113"/>
    </row>
    <row r="50" spans="2:9" x14ac:dyDescent="0.2">
      <c r="B50" s="148"/>
      <c r="C50" s="54" t="s">
        <v>246</v>
      </c>
      <c r="D50" s="51">
        <v>0</v>
      </c>
      <c r="E50" s="51">
        <v>0.8033707865168539</v>
      </c>
      <c r="F50" s="51">
        <v>0.19662921348314608</v>
      </c>
      <c r="G50" s="110">
        <v>439</v>
      </c>
      <c r="I50" s="113"/>
    </row>
    <row r="51" spans="2:9" x14ac:dyDescent="0.2">
      <c r="B51" s="148"/>
      <c r="C51" s="108" t="s">
        <v>247</v>
      </c>
      <c r="D51" s="109">
        <v>0.39186923721709976</v>
      </c>
      <c r="E51" s="109">
        <v>0.39396479463537298</v>
      </c>
      <c r="F51" s="109">
        <v>0.21416596814752725</v>
      </c>
      <c r="G51" s="111">
        <f>SUM(G36:G50)</f>
        <v>8069</v>
      </c>
      <c r="I51" s="113"/>
    </row>
    <row r="52" spans="2:9" x14ac:dyDescent="0.2">
      <c r="B52" s="148" t="s">
        <v>262</v>
      </c>
      <c r="C52" s="54" t="s">
        <v>229</v>
      </c>
      <c r="D52" s="51">
        <v>0.62253521126760558</v>
      </c>
      <c r="E52" s="51">
        <v>0.30985915492957744</v>
      </c>
      <c r="F52" s="51">
        <v>6.7605633802816895E-2</v>
      </c>
      <c r="G52" s="110">
        <v>593</v>
      </c>
      <c r="I52" s="113"/>
    </row>
    <row r="53" spans="2:9" x14ac:dyDescent="0.2">
      <c r="B53" s="148"/>
      <c r="C53" s="54" t="s">
        <v>230</v>
      </c>
      <c r="D53" s="51">
        <v>0.76548672566371678</v>
      </c>
      <c r="E53" s="51">
        <v>0.16371681415929204</v>
      </c>
      <c r="F53" s="51">
        <v>7.0796460176991149E-2</v>
      </c>
      <c r="G53" s="110">
        <v>594</v>
      </c>
      <c r="I53" s="113"/>
    </row>
    <row r="54" spans="2:9" x14ac:dyDescent="0.2">
      <c r="B54" s="148"/>
      <c r="C54" s="54" t="s">
        <v>231</v>
      </c>
      <c r="D54" s="51">
        <v>0.3300970873786408</v>
      </c>
      <c r="E54" s="51">
        <v>0.38106796116504854</v>
      </c>
      <c r="F54" s="51">
        <v>0.28883495145631066</v>
      </c>
      <c r="G54" s="110">
        <v>737</v>
      </c>
      <c r="I54" s="113"/>
    </row>
    <row r="55" spans="2:9" x14ac:dyDescent="0.2">
      <c r="B55" s="148"/>
      <c r="C55" s="54" t="s">
        <v>232</v>
      </c>
      <c r="D55" s="51">
        <v>0.24027777777777778</v>
      </c>
      <c r="E55" s="51">
        <v>0.47222222222222221</v>
      </c>
      <c r="F55" s="51">
        <v>0.28749999999999998</v>
      </c>
      <c r="G55" s="110">
        <v>795</v>
      </c>
      <c r="I55" s="113"/>
    </row>
    <row r="56" spans="2:9" x14ac:dyDescent="0.2">
      <c r="B56" s="148"/>
      <c r="C56" s="54" t="s">
        <v>233</v>
      </c>
      <c r="D56" s="51">
        <v>0.3099510603588907</v>
      </c>
      <c r="E56" s="51">
        <v>0.56606851549755299</v>
      </c>
      <c r="F56" s="51">
        <v>0.12398042414355628</v>
      </c>
      <c r="G56" s="110">
        <v>691</v>
      </c>
      <c r="I56" s="113"/>
    </row>
    <row r="57" spans="2:9" x14ac:dyDescent="0.2">
      <c r="B57" s="148"/>
      <c r="C57" s="54" t="s">
        <v>234</v>
      </c>
      <c r="D57" s="51">
        <v>0.20224719101123595</v>
      </c>
      <c r="E57" s="51">
        <v>0.36179775280898874</v>
      </c>
      <c r="F57" s="51">
        <v>0.43595505617977526</v>
      </c>
      <c r="G57" s="110">
        <v>771</v>
      </c>
      <c r="I57" s="113"/>
    </row>
    <row r="58" spans="2:9" x14ac:dyDescent="0.2">
      <c r="B58" s="148"/>
      <c r="C58" s="54" t="s">
        <v>235</v>
      </c>
      <c r="D58" s="51">
        <v>0.10843373493975904</v>
      </c>
      <c r="E58" s="51">
        <v>0.41164658634538154</v>
      </c>
      <c r="F58" s="51">
        <v>0.47991967871485941</v>
      </c>
      <c r="G58" s="110">
        <v>941</v>
      </c>
      <c r="I58" s="113"/>
    </row>
    <row r="59" spans="2:9" x14ac:dyDescent="0.2">
      <c r="B59" s="148"/>
      <c r="C59" s="54" t="s">
        <v>236</v>
      </c>
      <c r="D59" s="51">
        <v>0</v>
      </c>
      <c r="E59" s="51">
        <v>0.28598130841121494</v>
      </c>
      <c r="F59" s="51">
        <v>0.71401869158878506</v>
      </c>
      <c r="G59" s="110">
        <v>822</v>
      </c>
      <c r="I59" s="113"/>
    </row>
    <row r="60" spans="2:9" x14ac:dyDescent="0.2">
      <c r="B60" s="148"/>
      <c r="C60" s="54" t="s">
        <v>237</v>
      </c>
      <c r="D60" s="51">
        <v>0.14877102199223805</v>
      </c>
      <c r="E60" s="51">
        <v>0.46054333764553684</v>
      </c>
      <c r="F60" s="51">
        <v>0.39068564036222508</v>
      </c>
      <c r="G60" s="110">
        <v>899</v>
      </c>
      <c r="I60" s="113"/>
    </row>
    <row r="61" spans="2:9" x14ac:dyDescent="0.2">
      <c r="B61" s="148"/>
      <c r="C61" s="54" t="s">
        <v>238</v>
      </c>
      <c r="D61" s="51">
        <v>0.12732342007434944</v>
      </c>
      <c r="E61" s="51">
        <v>0.60780669144981414</v>
      </c>
      <c r="F61" s="51">
        <v>0.26486988847583642</v>
      </c>
      <c r="G61" s="110">
        <v>901</v>
      </c>
      <c r="I61" s="113"/>
    </row>
    <row r="62" spans="2:9" x14ac:dyDescent="0.2">
      <c r="B62" s="148"/>
      <c r="C62" s="54" t="s">
        <v>239</v>
      </c>
      <c r="D62" s="51">
        <v>7.441860465116279E-2</v>
      </c>
      <c r="E62" s="51">
        <v>0.92558139534883721</v>
      </c>
      <c r="F62" s="51">
        <v>0</v>
      </c>
      <c r="G62" s="110">
        <v>461</v>
      </c>
      <c r="I62" s="113"/>
    </row>
    <row r="63" spans="2:9" x14ac:dyDescent="0.2">
      <c r="B63" s="148"/>
      <c r="C63" s="54" t="s">
        <v>240</v>
      </c>
      <c r="D63" s="51">
        <v>0</v>
      </c>
      <c r="E63" s="51">
        <v>0.48888888888888887</v>
      </c>
      <c r="F63" s="51">
        <v>0.51111111111111107</v>
      </c>
      <c r="G63" s="110">
        <v>706</v>
      </c>
      <c r="I63" s="113"/>
    </row>
    <row r="64" spans="2:9" x14ac:dyDescent="0.2">
      <c r="B64" s="148"/>
      <c r="C64" s="54" t="s">
        <v>241</v>
      </c>
      <c r="D64" s="51">
        <v>0.20242914979757085</v>
      </c>
      <c r="E64" s="51">
        <v>0.74089068825910931</v>
      </c>
      <c r="F64" s="51">
        <v>5.6680161943319839E-2</v>
      </c>
      <c r="G64" s="110">
        <v>578</v>
      </c>
      <c r="I64" s="113"/>
    </row>
    <row r="65" spans="2:9" x14ac:dyDescent="0.2">
      <c r="B65" s="148"/>
      <c r="C65" s="54" t="s">
        <v>242</v>
      </c>
      <c r="D65" s="51">
        <v>7.720588235294118E-2</v>
      </c>
      <c r="E65" s="51">
        <v>0.87132352941176472</v>
      </c>
      <c r="F65" s="51">
        <v>5.1470588235294115E-2</v>
      </c>
      <c r="G65" s="110">
        <v>564</v>
      </c>
      <c r="I65" s="113"/>
    </row>
    <row r="66" spans="2:9" x14ac:dyDescent="0.2">
      <c r="B66" s="148"/>
      <c r="C66" s="54" t="s">
        <v>246</v>
      </c>
      <c r="D66" s="51">
        <v>6.5239551478083593E-2</v>
      </c>
      <c r="E66" s="51">
        <v>0.14780835881753313</v>
      </c>
      <c r="F66" s="51">
        <v>0.78695208970438324</v>
      </c>
      <c r="G66" s="110">
        <v>791</v>
      </c>
      <c r="I66" s="113"/>
    </row>
    <row r="67" spans="2:9" x14ac:dyDescent="0.2">
      <c r="B67" s="148"/>
      <c r="C67" s="108" t="s">
        <v>247</v>
      </c>
      <c r="D67" s="109">
        <v>0.17804154302670624</v>
      </c>
      <c r="E67" s="109">
        <v>0.44955489614243321</v>
      </c>
      <c r="F67" s="109">
        <v>0.37240356083086051</v>
      </c>
      <c r="G67" s="111">
        <f>SUM(G52:G66)</f>
        <v>10844</v>
      </c>
      <c r="I67" s="113"/>
    </row>
    <row r="68" spans="2:9" x14ac:dyDescent="0.2">
      <c r="B68" s="148" t="s">
        <v>263</v>
      </c>
      <c r="C68" s="54" t="s">
        <v>229</v>
      </c>
      <c r="D68" s="51">
        <v>0.76493256262042386</v>
      </c>
      <c r="E68" s="51">
        <v>0.17341040462427745</v>
      </c>
      <c r="F68" s="51">
        <v>6.1657032755298651E-2</v>
      </c>
      <c r="G68" s="110">
        <v>675</v>
      </c>
      <c r="I68" s="113"/>
    </row>
    <row r="69" spans="2:9" x14ac:dyDescent="0.2">
      <c r="B69" s="148"/>
      <c r="C69" s="54" t="s">
        <v>230</v>
      </c>
      <c r="D69" s="51">
        <v>0.42405063291139239</v>
      </c>
      <c r="E69" s="51">
        <v>0.33702531645569622</v>
      </c>
      <c r="F69" s="51">
        <v>0.23892405063291139</v>
      </c>
      <c r="G69" s="110">
        <v>1041</v>
      </c>
      <c r="I69" s="113"/>
    </row>
    <row r="70" spans="2:9" x14ac:dyDescent="0.2">
      <c r="B70" s="148"/>
      <c r="C70" s="54" t="s">
        <v>231</v>
      </c>
      <c r="D70" s="51">
        <v>0.51351351351351349</v>
      </c>
      <c r="E70" s="51">
        <v>0.46846846846846846</v>
      </c>
      <c r="F70" s="51">
        <v>1.8018018018018018E-2</v>
      </c>
      <c r="G70" s="110">
        <v>637</v>
      </c>
      <c r="I70" s="113"/>
    </row>
    <row r="71" spans="2:9" x14ac:dyDescent="0.2">
      <c r="B71" s="148"/>
      <c r="C71" s="54" t="s">
        <v>232</v>
      </c>
      <c r="D71" s="51">
        <v>0.43509615384615385</v>
      </c>
      <c r="E71" s="51">
        <v>0.33653846153846156</v>
      </c>
      <c r="F71" s="51">
        <v>0.22836538461538461</v>
      </c>
      <c r="G71" s="110">
        <v>937</v>
      </c>
      <c r="I71" s="113"/>
    </row>
    <row r="72" spans="2:9" x14ac:dyDescent="0.2">
      <c r="B72" s="148"/>
      <c r="C72" s="54" t="s">
        <v>233</v>
      </c>
      <c r="D72" s="51">
        <v>0.29144851657940662</v>
      </c>
      <c r="E72" s="51">
        <v>0.60907504363001741</v>
      </c>
      <c r="F72" s="51">
        <v>9.947643979057591E-2</v>
      </c>
      <c r="G72" s="110">
        <v>1040</v>
      </c>
      <c r="I72" s="113"/>
    </row>
    <row r="73" spans="2:9" x14ac:dyDescent="0.2">
      <c r="B73" s="148"/>
      <c r="C73" s="54" t="s">
        <v>234</v>
      </c>
      <c r="D73" s="51">
        <v>0.35086277732128185</v>
      </c>
      <c r="E73" s="51">
        <v>0.44864420706655711</v>
      </c>
      <c r="F73" s="51">
        <v>0.20049301561216104</v>
      </c>
      <c r="G73" s="110">
        <v>1335</v>
      </c>
      <c r="I73" s="113"/>
    </row>
    <row r="74" spans="2:9" x14ac:dyDescent="0.2">
      <c r="B74" s="148"/>
      <c r="C74" s="54" t="s">
        <v>235</v>
      </c>
      <c r="D74" s="51">
        <v>6.879194630872483E-2</v>
      </c>
      <c r="E74" s="51">
        <v>0.63590604026845643</v>
      </c>
      <c r="F74" s="51">
        <v>0.29530201342281881</v>
      </c>
      <c r="G74" s="110">
        <v>694</v>
      </c>
      <c r="I74" s="113"/>
    </row>
    <row r="75" spans="2:9" x14ac:dyDescent="0.2">
      <c r="B75" s="148"/>
      <c r="C75" s="54" t="s">
        <v>236</v>
      </c>
      <c r="D75" s="51">
        <v>0.22388059701492538</v>
      </c>
      <c r="E75" s="51">
        <v>0.31840796019900497</v>
      </c>
      <c r="F75" s="51">
        <v>0.45771144278606968</v>
      </c>
      <c r="G75" s="110">
        <v>693</v>
      </c>
      <c r="I75" s="113"/>
    </row>
    <row r="76" spans="2:9" x14ac:dyDescent="0.2">
      <c r="B76" s="148"/>
      <c r="C76" s="54" t="s">
        <v>237</v>
      </c>
      <c r="D76" s="51">
        <v>0.33754512635379064</v>
      </c>
      <c r="E76" s="51">
        <v>0.41696750902527074</v>
      </c>
      <c r="F76" s="51">
        <v>0.24548736462093862</v>
      </c>
      <c r="G76" s="110">
        <v>723</v>
      </c>
      <c r="I76" s="113"/>
    </row>
    <row r="77" spans="2:9" x14ac:dyDescent="0.2">
      <c r="B77" s="148"/>
      <c r="C77" s="54" t="s">
        <v>238</v>
      </c>
      <c r="D77" s="51">
        <v>0.4577226606538895</v>
      </c>
      <c r="E77" s="51">
        <v>0.21871476888387825</v>
      </c>
      <c r="F77" s="51">
        <v>0.32356257046223225</v>
      </c>
      <c r="G77" s="110">
        <v>760</v>
      </c>
      <c r="I77" s="113"/>
    </row>
    <row r="78" spans="2:9" x14ac:dyDescent="0.2">
      <c r="B78" s="148"/>
      <c r="C78" s="54" t="s">
        <v>239</v>
      </c>
      <c r="D78" s="51">
        <v>0.75777777777777777</v>
      </c>
      <c r="E78" s="51">
        <v>0.14666666666666667</v>
      </c>
      <c r="F78" s="51">
        <v>9.555555555555556E-2</v>
      </c>
      <c r="G78" s="110">
        <v>669</v>
      </c>
      <c r="I78" s="113"/>
    </row>
    <row r="79" spans="2:9" x14ac:dyDescent="0.2">
      <c r="B79" s="148"/>
      <c r="C79" s="54" t="s">
        <v>240</v>
      </c>
      <c r="D79" s="51">
        <v>0.2028688524590164</v>
      </c>
      <c r="E79" s="51">
        <v>0.72745901639344257</v>
      </c>
      <c r="F79" s="51">
        <v>6.9672131147540978E-2</v>
      </c>
      <c r="G79" s="110">
        <v>747</v>
      </c>
      <c r="I79" s="113"/>
    </row>
    <row r="80" spans="2:9" x14ac:dyDescent="0.2">
      <c r="B80" s="148"/>
      <c r="C80" s="54" t="s">
        <v>241</v>
      </c>
      <c r="D80" s="51">
        <v>0.12820512820512819</v>
      </c>
      <c r="E80" s="51">
        <v>0.72727272727272729</v>
      </c>
      <c r="F80" s="51">
        <v>0.14452214452214451</v>
      </c>
      <c r="G80" s="110">
        <v>907</v>
      </c>
      <c r="I80" s="113"/>
    </row>
    <row r="81" spans="2:9" x14ac:dyDescent="0.2">
      <c r="B81" s="148"/>
      <c r="C81" s="54" t="s">
        <v>242</v>
      </c>
      <c r="D81" s="51">
        <v>0.46774193548387094</v>
      </c>
      <c r="E81" s="51">
        <v>0.532258064516129</v>
      </c>
      <c r="F81" s="51">
        <v>0</v>
      </c>
      <c r="G81" s="110">
        <v>717</v>
      </c>
      <c r="I81" s="113"/>
    </row>
    <row r="82" spans="2:9" x14ac:dyDescent="0.2">
      <c r="B82" s="148"/>
      <c r="C82" s="54" t="s">
        <v>246</v>
      </c>
      <c r="D82" s="51">
        <v>0.52554744525547448</v>
      </c>
      <c r="E82" s="51">
        <v>0.23941605839416058</v>
      </c>
      <c r="F82" s="51">
        <v>0.23503649635036497</v>
      </c>
      <c r="G82" s="110">
        <v>600</v>
      </c>
      <c r="I82" s="113"/>
    </row>
    <row r="83" spans="2:9" x14ac:dyDescent="0.2">
      <c r="B83" s="148"/>
      <c r="C83" s="108" t="s">
        <v>247</v>
      </c>
      <c r="D83" s="109">
        <v>0.38416299096828399</v>
      </c>
      <c r="E83" s="109">
        <v>0.42417559336273891</v>
      </c>
      <c r="F83" s="109">
        <v>0.1916614156689771</v>
      </c>
      <c r="G83" s="111">
        <f>SUM(G68:G82)</f>
        <v>12175</v>
      </c>
      <c r="I83" s="113"/>
    </row>
    <row r="84" spans="2:9" x14ac:dyDescent="0.2">
      <c r="B84" s="54" t="s">
        <v>248</v>
      </c>
      <c r="C84" s="55"/>
      <c r="D84" s="51">
        <v>0.23246327115788229</v>
      </c>
      <c r="E84" s="51">
        <v>0.41080138342841943</v>
      </c>
      <c r="F84" s="51">
        <v>0.35673534541369828</v>
      </c>
      <c r="G84" s="112">
        <f>SUM(G83,G67,G51,G35,G19)</f>
        <v>48481</v>
      </c>
    </row>
    <row r="86" spans="2:9" x14ac:dyDescent="0.2">
      <c r="B86" s="97"/>
    </row>
  </sheetData>
  <mergeCells count="5">
    <mergeCell ref="B68:B83"/>
    <mergeCell ref="B52:B67"/>
    <mergeCell ref="B36:B51"/>
    <mergeCell ref="B20:B35"/>
    <mergeCell ref="B4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H1.1a</vt:lpstr>
      <vt:lpstr>H1.1</vt:lpstr>
      <vt:lpstr>H1.2</vt:lpstr>
      <vt:lpstr>H1.3</vt:lpstr>
      <vt:lpstr>H1.4</vt:lpstr>
      <vt:lpstr>H1.5</vt:lpstr>
      <vt:lpstr>H1.6</vt:lpstr>
      <vt:lpstr>H1.7</vt:lpstr>
      <vt:lpstr>H1.8</vt:lpstr>
      <vt:lpstr>H1.9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Attmore David</cp:lastModifiedBy>
  <dcterms:created xsi:type="dcterms:W3CDTF">2017-08-22T12:59:50Z</dcterms:created>
  <dcterms:modified xsi:type="dcterms:W3CDTF">2018-08-09T12:32:14Z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01ADFF4E1B08BB2A16EB38FFB86C2A058AD824311F0BD833D6E77239E9ECC0D772BDA81E538DBC91FC0BAC6C81C8B7859EE6CD643446414783F1E6F678F9CE75CF702D8CC143A97B34073C21DAEDDE5CDE5F1DFC0B635C38AD1D00D554A428541A8B24442E002F6D8AEAFA6958B02C7D9C5E4A8F3F11DCEDF53DC54531CE06E</vt:lpwstr>
  </property>
  <property fmtid="{D5CDD505-2E9C-101B-9397-08002B2CF9AE}" pid="3" name="Business Objects Context Information1">
    <vt:lpwstr>1C8D2AB472FCA82F29F6FDAE0DCAEC61872947C00A2B51A145CAC6C4A8D75939AF2952332A84B0B34B122D473A4B38CE3D6463A0153FFA3F85810492B9AE6DD5EB913D0396E58DA875A54620E7E1CD5030D633BDF996B8E4D65BB212085855AFABB00809B16D5263E54D0636905FE33E66B9027093F775CF8CC59D1AD30818D</vt:lpwstr>
  </property>
  <property fmtid="{D5CDD505-2E9C-101B-9397-08002B2CF9AE}" pid="4" name="Business Objects Context Information2">
    <vt:lpwstr>F1F2E65245A18AA10AF1D6A9E6F72E0AB532083C1765BC115C9FEFEA17C2B4C777055C4B9B4C0FD35CD4B9AF39F58F71EDB167F5F970CF29D384FD68FB58D671AEE284464AD11F8455B110CAB82B8D15E1984271A991F7FE19D80AC8C12EF1BCEAE3F9801F6F1AB3E25A8D3117DC8DB065B0CA783B695CD64608602A743E896</vt:lpwstr>
  </property>
  <property fmtid="{D5CDD505-2E9C-101B-9397-08002B2CF9AE}" pid="5" name="Business Objects Context Information3">
    <vt:lpwstr>3F1200EBBF842A8837937F8EB87F8F5D6F55AC87AB0F8AC19F9D0A003516B6F492095A35024777C45EC7CB105837BA2858D7D0D400CC7AC497A389E8DE60377251370F74FCBCD1A61FFD1968BE753DDCEF4B6A4F6409516BDAA76CEAEA36DB749E7B3B7DCA8A0C23F8410452AD77D98A5C2FE12FF79D2D5BA8DCFD9BC1D741D</vt:lpwstr>
  </property>
  <property fmtid="{D5CDD505-2E9C-101B-9397-08002B2CF9AE}" pid="6" name="Business Objects Context Information4">
    <vt:lpwstr>A71BFF7F08DC4B151C4EE778D1900950AB25A59511D48D0F7985A5E7A223436486C499A352CA7346C73A46C7BE751975C6C331DA74EC99FBC5663FE0B5D95B1B57B573640CF02FAE9130CBE32C2F074E2EB0BC59EEB12F36DFBDF52F439E2F5CEA56E247943237477BDF15A147E0817B4C85D1F610300C3DC329604747DF6DD</vt:lpwstr>
  </property>
  <property fmtid="{D5CDD505-2E9C-101B-9397-08002B2CF9AE}" pid="7" name="Business Objects Context Information5">
    <vt:lpwstr>3ED014F20F149C65E4A0A91ABED50BD80F631FAB9E4BBE11A4C45A88708B30FF5BDE64AD90E18ADC6A451DEE1357AF7BFA47E4ADD6E5AFA82842C831DE1A2179527425C3851D6BA4D54C49BC2F9C93F375B1768E6DE1275B037C594DC20324DED39F385DAE92F9C3BAC0DC626C72E77B4B907A5183560CE843C3B88D9719717</vt:lpwstr>
  </property>
  <property fmtid="{D5CDD505-2E9C-101B-9397-08002B2CF9AE}" pid="8" name="Business Objects Context Information6">
    <vt:lpwstr>1557FCEF0D3522BD0BEBDDFB4EE4FC3885A23969B666F8F8695040909DA9323FFB6D2219E1E46DA0CED7DCAC9226920C347977E29CE40266E1B1F790CA4799BFA1E2994B1E1EB59016D5535FA7DD6E028606E1043A5338AF66840096A57E95E312979401218990C705FB7BC0CFDBCCA285A62D34C9B51EB244641048ADF86E6</vt:lpwstr>
  </property>
  <property fmtid="{D5CDD505-2E9C-101B-9397-08002B2CF9AE}" pid="9" name="Business Objects Context Information7">
    <vt:lpwstr>50EAE2E4B8A883C934212E397B1EF8052178A5CD5</vt:lpwstr>
  </property>
</Properties>
</file>