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c.cambridgeshire.gov.uk\data\CEU Research and Performance\Research\Census\Historic Census Figures\Historic Population\"/>
    </mc:Choice>
  </mc:AlternateContent>
  <bookViews>
    <workbookView xWindow="0" yWindow="0" windowWidth="23040" windowHeight="9384"/>
  </bookViews>
  <sheets>
    <sheet name="CambridgeCity" sheetId="4" r:id="rId1"/>
    <sheet name="EastCambs" sheetId="5" r:id="rId2"/>
    <sheet name="Fenland" sheetId="6" r:id="rId3"/>
    <sheet name="Huntingdonshire" sheetId="7" r:id="rId4"/>
    <sheet name="SouthCambs" sheetId="9" r:id="rId5"/>
    <sheet name="Notes" sheetId="10" r:id="rId6"/>
  </sheets>
  <externalReferences>
    <externalReference r:id="rId7"/>
  </externalReferences>
  <definedNames>
    <definedName name="Alias">#REF!</definedName>
    <definedName name="all">#REF!</definedName>
    <definedName name="AreaSelection">#REF!</definedName>
    <definedName name="BaseFile">#REF!</definedName>
    <definedName name="CommandLine">#REF!</definedName>
    <definedName name="community">#REF!</definedName>
    <definedName name="ConfigFile">#REF!</definedName>
    <definedName name="ContextualClip">#REF!</definedName>
    <definedName name="ContextualFiles">#REF!</definedName>
    <definedName name="Data">#REF!</definedName>
    <definedName name="Debug">#REF!</definedName>
    <definedName name="DestinationFolder">#REF!</definedName>
    <definedName name="EditableSettings">#REF!</definedName>
    <definedName name="Header">#REF!</definedName>
    <definedName name="IDColumn">#REF!</definedName>
    <definedName name="MapLicence">#REF!</definedName>
    <definedName name="metarange1">#REF!</definedName>
    <definedName name="NameColumn">#REF!</definedName>
    <definedName name="Publish">#REF!</definedName>
    <definedName name="PublisherExecutable">#REF!</definedName>
    <definedName name="PublisherFolder">#REF!</definedName>
    <definedName name="range1">#REF!</definedName>
    <definedName name="range2">#REF!</definedName>
    <definedName name="range3">#REF!</definedName>
    <definedName name="RasterClip">#REF!</definedName>
    <definedName name="RasterCopy">#REF!</definedName>
    <definedName name="RasterXMLFiles">#REF!</definedName>
    <definedName name="SPSS">[1]DATABASE!#REF!</definedName>
    <definedName name="Stylesheet">#REF!</definedName>
    <definedName name="Template">#REF!</definedName>
    <definedName name="to_graph">#REF!</definedName>
    <definedName name="ZipFolder">#REF!</definedName>
  </definedNames>
  <calcPr calcId="152511"/>
</workbook>
</file>

<file path=xl/calcChain.xml><?xml version="1.0" encoding="utf-8"?>
<calcChain xmlns="http://schemas.openxmlformats.org/spreadsheetml/2006/main">
  <c r="X119" i="9" l="1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X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</calcChain>
</file>

<file path=xl/sharedStrings.xml><?xml version="1.0" encoding="utf-8"?>
<sst xmlns="http://schemas.openxmlformats.org/spreadsheetml/2006/main" count="348" uniqueCount="333">
  <si>
    <t>Population present in Cambridge City at year of Census</t>
  </si>
  <si>
    <t>Area in hectares</t>
  </si>
  <si>
    <t>Area</t>
  </si>
  <si>
    <t>Borough</t>
  </si>
  <si>
    <t>Cherry Hinton</t>
  </si>
  <si>
    <t>Chesterton</t>
  </si>
  <si>
    <t>Trumpington</t>
  </si>
  <si>
    <t>District Total</t>
  </si>
  <si>
    <t>Notes:</t>
  </si>
  <si>
    <t>Census taken during University vacation in 1861-1921 and 1981.</t>
  </si>
  <si>
    <t>Cambridge City: Cherry Hinton, Chesterton and Trumpington were separate parishes most of which were incorporated within the district in 1911 or 1934.</t>
  </si>
  <si>
    <t>Population present in East Cambridgeshire at year of Census</t>
  </si>
  <si>
    <t>Ashley</t>
  </si>
  <si>
    <t>Bottisham</t>
  </si>
  <si>
    <t>Bottisham+Lode</t>
  </si>
  <si>
    <t>Brinkley</t>
  </si>
  <si>
    <t>Burrough Green</t>
  </si>
  <si>
    <t>Burwell</t>
  </si>
  <si>
    <t>Burwell+Reach (pt.)</t>
  </si>
  <si>
    <t>Cheveley</t>
  </si>
  <si>
    <t>Chippenham</t>
  </si>
  <si>
    <t>Coveney</t>
  </si>
  <si>
    <t>Downham</t>
  </si>
  <si>
    <t>Dullingham</t>
  </si>
  <si>
    <t>Ely</t>
  </si>
  <si>
    <t>Ely-Witcham Gravel</t>
  </si>
  <si>
    <t>Fordham</t>
  </si>
  <si>
    <t>Fordham-Landwade</t>
  </si>
  <si>
    <t>Grunty Fen</t>
  </si>
  <si>
    <t>Haddenham</t>
  </si>
  <si>
    <t>Isleham</t>
  </si>
  <si>
    <t>Kennett</t>
  </si>
  <si>
    <t>Kirtling</t>
  </si>
  <si>
    <t>Landwade</t>
  </si>
  <si>
    <t>Littleport</t>
  </si>
  <si>
    <t>Littleport-Redmere</t>
  </si>
  <si>
    <t>Lode</t>
  </si>
  <si>
    <t>Mepal</t>
  </si>
  <si>
    <t>Reach</t>
  </si>
  <si>
    <t>Redmere</t>
  </si>
  <si>
    <t>Snailwell</t>
  </si>
  <si>
    <t>Soham</t>
  </si>
  <si>
    <t>Stetchworth</t>
  </si>
  <si>
    <t>Stretham</t>
  </si>
  <si>
    <t>Sutton</t>
  </si>
  <si>
    <t>Swaffham Bulbeck</t>
  </si>
  <si>
    <t>Swaffham Prior</t>
  </si>
  <si>
    <t>Swaffham P+Reach (pt.)</t>
  </si>
  <si>
    <t>Thetford</t>
  </si>
  <si>
    <t>Wentworth</t>
  </si>
  <si>
    <t>Westley Waterless</t>
  </si>
  <si>
    <t>Wicken</t>
  </si>
  <si>
    <t>Wilburton</t>
  </si>
  <si>
    <t>Wilburton-Grunty Fen</t>
  </si>
  <si>
    <t>Witcham</t>
  </si>
  <si>
    <t>Witcham Gravel</t>
  </si>
  <si>
    <t>Witchford</t>
  </si>
  <si>
    <t>Woodditton</t>
  </si>
  <si>
    <t>Population present in Fenland at year of Census</t>
  </si>
  <si>
    <t>Benwick</t>
  </si>
  <si>
    <t>Chatteris</t>
  </si>
  <si>
    <t>Christchurch</t>
  </si>
  <si>
    <t>Doddington</t>
  </si>
  <si>
    <t>Elm</t>
  </si>
  <si>
    <t>Gorefield</t>
  </si>
  <si>
    <t>Leverington</t>
  </si>
  <si>
    <t>Leverington+Gorefield</t>
  </si>
  <si>
    <t>Manea</t>
  </si>
  <si>
    <t>March</t>
  </si>
  <si>
    <t>Newton (F)</t>
  </si>
  <si>
    <t>Outwell</t>
  </si>
  <si>
    <t>Parson Drove</t>
  </si>
  <si>
    <t>Tydd St. Giles</t>
  </si>
  <si>
    <t>Upwell</t>
  </si>
  <si>
    <t>Welches Dam</t>
  </si>
  <si>
    <t>Whittlesey</t>
  </si>
  <si>
    <t>Wimblington</t>
  </si>
  <si>
    <t>Wisbech</t>
  </si>
  <si>
    <t>Wisbech St Mary</t>
  </si>
  <si>
    <r>
      <rPr>
        <sz val="12"/>
        <color indexed="12"/>
        <rFont val="Arial"/>
        <family val="2"/>
      </rPr>
      <t xml:space="preserve">Blue [ or ] </t>
    </r>
    <r>
      <rPr>
        <sz val="12"/>
        <color theme="1"/>
        <rFont val="Arial"/>
        <family val="2"/>
      </rPr>
      <t>= major discontinuity in the data, either an amalgamation/separation or a boundary change involving the transfer of 50+ people.</t>
    </r>
  </si>
  <si>
    <r>
      <rPr>
        <sz val="12"/>
        <color indexed="10"/>
        <rFont val="Arial"/>
        <family val="2"/>
      </rPr>
      <t xml:space="preserve">Red * </t>
    </r>
    <r>
      <rPr>
        <sz val="12"/>
        <color theme="1"/>
        <rFont val="Arial"/>
        <family val="2"/>
      </rPr>
      <t>= Minor discontinuity in the data – usually a boundary change involving the transfer of fewer than 50 people.</t>
    </r>
  </si>
  <si>
    <r>
      <rPr>
        <sz val="12"/>
        <color indexed="36"/>
        <rFont val="Arial"/>
        <family val="2"/>
      </rPr>
      <t>Purple s</t>
    </r>
    <r>
      <rPr>
        <sz val="12"/>
        <rFont val="Arial"/>
        <family val="2"/>
      </rPr>
      <t xml:space="preserve"> = Population total for a parish which did not then exist as a separate parish (but only as a unit [usually a township] within a larger parish).</t>
    </r>
  </si>
  <si>
    <r>
      <rPr>
        <sz val="12"/>
        <color indexed="17"/>
        <rFont val="Arial"/>
        <family val="2"/>
      </rPr>
      <t>Green +</t>
    </r>
    <r>
      <rPr>
        <sz val="12"/>
        <color theme="1"/>
        <rFont val="Arial"/>
        <family val="2"/>
      </rPr>
      <t xml:space="preserve"> = Population total obtained by adding data for separate parishes later united</t>
    </r>
  </si>
  <si>
    <t>Population present in Huntindonshire at year of Census</t>
  </si>
  <si>
    <t>Abbots Ripton</t>
  </si>
  <si>
    <t>Abbotsley</t>
  </si>
  <si>
    <t>Alconbury</t>
  </si>
  <si>
    <t>Alconbury Weston</t>
  </si>
  <si>
    <t>Alwalton</t>
  </si>
  <si>
    <t>Barham &amp; Woolley</t>
  </si>
  <si>
    <t>Barham</t>
  </si>
  <si>
    <t>Bluntisham</t>
  </si>
  <si>
    <t>Blunt.+Earith</t>
  </si>
  <si>
    <t>Brampton</t>
  </si>
  <si>
    <t>Brington &amp; Molesworth</t>
  </si>
  <si>
    <t>Brington</t>
  </si>
  <si>
    <t>Broughton</t>
  </si>
  <si>
    <t>Buckden</t>
  </si>
  <si>
    <t>Buckworth</t>
  </si>
  <si>
    <t>Bury</t>
  </si>
  <si>
    <t>Bythorn &amp; Keyston</t>
  </si>
  <si>
    <t>Bythorn</t>
  </si>
  <si>
    <t>Caldecote H</t>
  </si>
  <si>
    <t>Catworth</t>
  </si>
  <si>
    <t>Chesterton (H)</t>
  </si>
  <si>
    <t>Colne</t>
  </si>
  <si>
    <t>Conington (H)</t>
  </si>
  <si>
    <t>Coppingford</t>
  </si>
  <si>
    <t>Covington</t>
  </si>
  <si>
    <t>Denton &amp; Caldecote</t>
  </si>
  <si>
    <t>Denton</t>
  </si>
  <si>
    <t>Diddington</t>
  </si>
  <si>
    <t>Earith</t>
  </si>
  <si>
    <t>Easton</t>
  </si>
  <si>
    <t>Ellington</t>
  </si>
  <si>
    <t>Elton</t>
  </si>
  <si>
    <t>Eynesbury</t>
  </si>
  <si>
    <t>Eynesbury Hardwicke</t>
  </si>
  <si>
    <t>Farcet</t>
  </si>
  <si>
    <t>Fenstanton</t>
  </si>
  <si>
    <t>Folksworth &amp; Washingley</t>
  </si>
  <si>
    <t>Folksworth</t>
  </si>
  <si>
    <t>Glatton</t>
  </si>
  <si>
    <t>Godmanchester</t>
  </si>
  <si>
    <t>Grafham</t>
  </si>
  <si>
    <t>Great Gidding</t>
  </si>
  <si>
    <t>Great Gransden</t>
  </si>
  <si>
    <t>Great Paxton</t>
  </si>
  <si>
    <t>Great Raveley</t>
  </si>
  <si>
    <t>Great Staughton</t>
  </si>
  <si>
    <t>Great Stukeley</t>
  </si>
  <si>
    <t>Haddon</t>
  </si>
  <si>
    <t>Hail Weston</t>
  </si>
  <si>
    <t>Hamerton &amp; Steeple Gidding</t>
  </si>
  <si>
    <t>Hamerton</t>
  </si>
  <si>
    <t>Hartford</t>
  </si>
  <si>
    <t>Hemingford Abbots</t>
  </si>
  <si>
    <t>Hemingford Grey</t>
  </si>
  <si>
    <t>Hilton</t>
  </si>
  <si>
    <t>Holme</t>
  </si>
  <si>
    <t>Holywell-cum-Needingworth</t>
  </si>
  <si>
    <t>Houghton &amp; Wyton</t>
  </si>
  <si>
    <t>Houghton</t>
  </si>
  <si>
    <t>Huntingdon</t>
  </si>
  <si>
    <t>Huntingdon-Hart.-Sapley</t>
  </si>
  <si>
    <t>Hunt.All Saints</t>
  </si>
  <si>
    <t>Hunt.St Benedict</t>
  </si>
  <si>
    <t>Hunt.St John</t>
  </si>
  <si>
    <t>Hunt.St Mary</t>
  </si>
  <si>
    <t>Huntingdon &amp; Godmanch.</t>
  </si>
  <si>
    <t>Keyston</t>
  </si>
  <si>
    <t>Kimbolton</t>
  </si>
  <si>
    <t>Kings Ripton</t>
  </si>
  <si>
    <t>Leighton</t>
  </si>
  <si>
    <t>Little Gidding</t>
  </si>
  <si>
    <t>Little Paxton</t>
  </si>
  <si>
    <t>Little Raveley</t>
  </si>
  <si>
    <t>Little Stukeley</t>
  </si>
  <si>
    <t>Midloe</t>
  </si>
  <si>
    <t>Molesworth</t>
  </si>
  <si>
    <t>Morborne</t>
  </si>
  <si>
    <t>Offord Cluny &amp; Offord D'arcy</t>
  </si>
  <si>
    <t>Offord Cluny</t>
  </si>
  <si>
    <t>Offord Darcy</t>
  </si>
  <si>
    <t>Old Hurst</t>
  </si>
  <si>
    <t>Old Weston</t>
  </si>
  <si>
    <t>Perry</t>
  </si>
  <si>
    <t>Pidley-cum-Fenton</t>
  </si>
  <si>
    <t>Ramsey</t>
  </si>
  <si>
    <t>Sapley</t>
  </si>
  <si>
    <t>n.a</t>
  </si>
  <si>
    <t>Sawtry</t>
  </si>
  <si>
    <t>Sawtry All Saints</t>
  </si>
  <si>
    <t>Sawtry St Andrew</t>
  </si>
  <si>
    <t>Sawtry St Judith</t>
  </si>
  <si>
    <t>Sibson-cum-Stibbington</t>
  </si>
  <si>
    <t>Somersham</t>
  </si>
  <si>
    <t>Southoe &amp; Midloe</t>
  </si>
  <si>
    <t>Southoe</t>
  </si>
  <si>
    <t>Spaldwick</t>
  </si>
  <si>
    <t>St Ives</t>
  </si>
  <si>
    <t>St Neots (Ancient parish)</t>
  </si>
  <si>
    <t>St Neots</t>
  </si>
  <si>
    <t>St Neots Rural</t>
  </si>
  <si>
    <t>Steeple Gidding</t>
  </si>
  <si>
    <t>Stilton</t>
  </si>
  <si>
    <t>Stow Longa</t>
  </si>
  <si>
    <t>Tetworth</t>
  </si>
  <si>
    <t>The Stukeleys</t>
  </si>
  <si>
    <t>Tilbrook</t>
  </si>
  <si>
    <t>Toseland</t>
  </si>
  <si>
    <t>Upton &amp; Coppingford</t>
  </si>
  <si>
    <t>Upton</t>
  </si>
  <si>
    <t>Upwood &amp; The Raveleys</t>
  </si>
  <si>
    <t>Upwood</t>
  </si>
  <si>
    <t>Warboys</t>
  </si>
  <si>
    <t xml:space="preserve">Waresley-cum-Tetworth </t>
  </si>
  <si>
    <t>Waresley</t>
  </si>
  <si>
    <t>Washingley</t>
  </si>
  <si>
    <t>Water Newton</t>
  </si>
  <si>
    <t>Winwick</t>
  </si>
  <si>
    <t>Winwick-Hunts</t>
  </si>
  <si>
    <t>Winwick-Northants</t>
  </si>
  <si>
    <t>Wistow</t>
  </si>
  <si>
    <t>Wood Walton</t>
  </si>
  <si>
    <t>Woodhurst</t>
  </si>
  <si>
    <t>Wyton-on-the-Hill</t>
  </si>
  <si>
    <t>Woolley</t>
  </si>
  <si>
    <t>Wyton</t>
  </si>
  <si>
    <t>Yaxley</t>
  </si>
  <si>
    <t>Yelling</t>
  </si>
  <si>
    <t>Population present in South Cambridgeshire at year of Census</t>
  </si>
  <si>
    <t xml:space="preserve">Area </t>
  </si>
  <si>
    <t>Abington Pigotts</t>
  </si>
  <si>
    <t>Arrington</t>
  </si>
  <si>
    <t>Babraham</t>
  </si>
  <si>
    <t>Balsham</t>
  </si>
  <si>
    <t>Bar Hill</t>
  </si>
  <si>
    <t>Barrington</t>
  </si>
  <si>
    <t>Bartlow</t>
  </si>
  <si>
    <t>Barton</t>
  </si>
  <si>
    <t>Bassingbourn-cum-Kneesworth</t>
  </si>
  <si>
    <t>Bassingbourn</t>
  </si>
  <si>
    <t>Bourn</t>
  </si>
  <si>
    <t>Boxworth</t>
  </si>
  <si>
    <t>Caldecote (S)</t>
  </si>
  <si>
    <t>Cambourne</t>
  </si>
  <si>
    <t>Carlton</t>
  </si>
  <si>
    <t>Castle Camps</t>
  </si>
  <si>
    <t>Caxton</t>
  </si>
  <si>
    <t>Childerley</t>
  </si>
  <si>
    <t>Comberton</t>
  </si>
  <si>
    <t>Conington (S)</t>
  </si>
  <si>
    <t>Coton</t>
  </si>
  <si>
    <t>Cottenham</t>
  </si>
  <si>
    <t>Croxton</t>
  </si>
  <si>
    <t>Croydon</t>
  </si>
  <si>
    <t>Dry Drayton</t>
  </si>
  <si>
    <t>Duxford</t>
  </si>
  <si>
    <t>East Hatley</t>
  </si>
  <si>
    <t>Elsworth</t>
  </si>
  <si>
    <t>Eltisley</t>
  </si>
  <si>
    <t>Fen Ditton</t>
  </si>
  <si>
    <t>Fen Drayton</t>
  </si>
  <si>
    <t>Fowlmere</t>
  </si>
  <si>
    <t>Foxton</t>
  </si>
  <si>
    <t>Fulbourn</t>
  </si>
  <si>
    <t>Gamlingay</t>
  </si>
  <si>
    <t>Girton</t>
  </si>
  <si>
    <t>Grantchester</t>
  </si>
  <si>
    <t>Graveley</t>
  </si>
  <si>
    <t>Great Abington</t>
  </si>
  <si>
    <t>Great &amp; Little Chishill</t>
  </si>
  <si>
    <t>Great Chishill</t>
  </si>
  <si>
    <t>Great Eversden</t>
  </si>
  <si>
    <t>Great Shelford</t>
  </si>
  <si>
    <t>Great Wilbraham</t>
  </si>
  <si>
    <t>Guilden Morden</t>
  </si>
  <si>
    <t>Hardwick</t>
  </si>
  <si>
    <t>Harlton</t>
  </si>
  <si>
    <t>Harston</t>
  </si>
  <si>
    <t>Haslingfield</t>
  </si>
  <si>
    <t>Hatley</t>
  </si>
  <si>
    <t>Hatley St George</t>
  </si>
  <si>
    <t>Hauxton</t>
  </si>
  <si>
    <t>Heydon</t>
  </si>
  <si>
    <t>Hildersham</t>
  </si>
  <si>
    <t>Hinxton</t>
  </si>
  <si>
    <t>Histon</t>
  </si>
  <si>
    <t>Horningsea</t>
  </si>
  <si>
    <t>Horseheath</t>
  </si>
  <si>
    <t>Ickleton</t>
  </si>
  <si>
    <t>Impington</t>
  </si>
  <si>
    <t>Kingston</t>
  </si>
  <si>
    <t>Knapwell</t>
  </si>
  <si>
    <t>Kneesworth</t>
  </si>
  <si>
    <t>Landbeach</t>
  </si>
  <si>
    <t>Linton</t>
  </si>
  <si>
    <t>Litlington</t>
  </si>
  <si>
    <t>Little Abington</t>
  </si>
  <si>
    <t>Little Chishill</t>
  </si>
  <si>
    <t>Little Eversden</t>
  </si>
  <si>
    <t>Little Gransden</t>
  </si>
  <si>
    <t>Little Shelford</t>
  </si>
  <si>
    <t>Little Wilbraham</t>
  </si>
  <si>
    <t>Lolworth</t>
  </si>
  <si>
    <t>Longstanton</t>
  </si>
  <si>
    <t>L.All Saints</t>
  </si>
  <si>
    <t>L.St Michael's</t>
  </si>
  <si>
    <t>Longstowe</t>
  </si>
  <si>
    <t>Madingley</t>
  </si>
  <si>
    <t>Melbourn</t>
  </si>
  <si>
    <t>Meldreth</t>
  </si>
  <si>
    <t>Milton</t>
  </si>
  <si>
    <t>Newton(S)</t>
  </si>
  <si>
    <t>Oakington and Westwick</t>
  </si>
  <si>
    <t>Oakington</t>
  </si>
  <si>
    <t>Orchard Park</t>
  </si>
  <si>
    <t>Orwell</t>
  </si>
  <si>
    <t>Over</t>
  </si>
  <si>
    <t>Pampisford</t>
  </si>
  <si>
    <t>Papworth Everard</t>
  </si>
  <si>
    <t>Papworth St Agnes</t>
  </si>
  <si>
    <t>P.St Agnes (Cambs.pt.))</t>
  </si>
  <si>
    <t>P.St Agnes (Hunts.pt.))</t>
  </si>
  <si>
    <t>Rampton</t>
  </si>
  <si>
    <t>Sawston</t>
  </si>
  <si>
    <t>Shepreth</t>
  </si>
  <si>
    <t>Shingay-cum-Wendy</t>
  </si>
  <si>
    <t>Shingay</t>
  </si>
  <si>
    <t>Shudy Camps</t>
  </si>
  <si>
    <t>Stapleford</t>
  </si>
  <si>
    <t>Steeple Morden</t>
  </si>
  <si>
    <t>Stow-cum-Quy</t>
  </si>
  <si>
    <t>Swavesey</t>
  </si>
  <si>
    <t>Tadlow</t>
  </si>
  <si>
    <t>Teversham</t>
  </si>
  <si>
    <t>Thriplow</t>
  </si>
  <si>
    <t>Toft</t>
  </si>
  <si>
    <t>Waterbeach</t>
  </si>
  <si>
    <t>Wendy</t>
  </si>
  <si>
    <t>West Wickham</t>
  </si>
  <si>
    <t>West Wratting</t>
  </si>
  <si>
    <t>Weston Colville</t>
  </si>
  <si>
    <t>Westwick</t>
  </si>
  <si>
    <t>Whaddon</t>
  </si>
  <si>
    <t>Whittlesford</t>
  </si>
  <si>
    <t>Willingham</t>
  </si>
  <si>
    <t>Wimpole</t>
  </si>
  <si>
    <r>
      <rPr>
        <sz val="10"/>
        <color indexed="12"/>
        <rFont val="Verdana"/>
        <family val="2"/>
      </rPr>
      <t xml:space="preserve">Blue [ or ] </t>
    </r>
    <r>
      <rPr>
        <sz val="10"/>
        <rFont val="Verdana"/>
        <family val="2"/>
      </rPr>
      <t>= major discontinuity in the data, either an amalgamation/separation or a boundary change involving the transfer of 50+ people.</t>
    </r>
  </si>
  <si>
    <r>
      <rPr>
        <sz val="10"/>
        <color indexed="10"/>
        <rFont val="Verdana"/>
        <family val="2"/>
      </rPr>
      <t xml:space="preserve">Red * </t>
    </r>
    <r>
      <rPr>
        <sz val="10"/>
        <rFont val="Verdana"/>
        <family val="2"/>
      </rPr>
      <t>= Minor discontinuity in the data – usually a boundary change involving the transfer of fewer than 50 people.</t>
    </r>
  </si>
  <si>
    <r>
      <rPr>
        <sz val="10"/>
        <color indexed="36"/>
        <rFont val="Verdana"/>
        <family val="2"/>
      </rPr>
      <t>Purple s</t>
    </r>
    <r>
      <rPr>
        <sz val="10"/>
        <rFont val="Verdana"/>
        <family val="2"/>
      </rPr>
      <t xml:space="preserve"> = Population total for a parish which did not then exist as a separate parish (but only as a unit [usually a township] within a larger parish).</t>
    </r>
  </si>
  <si>
    <r>
      <rPr>
        <sz val="10"/>
        <color indexed="17"/>
        <rFont val="Verdana"/>
        <family val="2"/>
      </rPr>
      <t>Green +</t>
    </r>
    <r>
      <rPr>
        <sz val="10"/>
        <rFont val="Verdana"/>
        <family val="2"/>
      </rPr>
      <t xml:space="preserve"> = Population total obtained by adding data for separate parishes later united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</si>
</sst>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.0"/>
  </numFmts>
  <fonts count="36" x14ac:knownFonts="1">
    <font>
      <sz val="12"/>
      <color theme="1"/>
      <name val="Arial"/>
      <family val="2"/>
    </font>
    <font>
      <sz val="12"/>
      <name val="Arial"/>
      <family val="2"/>
    </font>
    <font>
      <sz val="8"/>
      <color indexed="16"/>
      <name val="Verdana"/>
      <family val="2"/>
    </font>
    <font>
      <sz val="8"/>
      <color indexed="58"/>
      <name val="Verdana"/>
      <family val="2"/>
    </font>
    <font>
      <sz val="8"/>
      <color indexed="60"/>
      <name val="Verdana"/>
      <family val="2"/>
    </font>
    <font>
      <sz val="8"/>
      <name val="Verdana"/>
      <family val="2"/>
    </font>
    <font>
      <sz val="8"/>
      <color indexed="18"/>
      <name val="Verdana"/>
      <family val="2"/>
    </font>
    <font>
      <sz val="8"/>
      <color indexed="12"/>
      <name val="Verdana"/>
      <family val="2"/>
    </font>
    <font>
      <i/>
      <sz val="8"/>
      <color indexed="18"/>
      <name val="Verdana"/>
      <family val="2"/>
    </font>
    <font>
      <b/>
      <sz val="8"/>
      <color indexed="18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sz val="8"/>
      <color indexed="8"/>
      <name val="Verdana"/>
      <family val="2"/>
    </font>
    <font>
      <sz val="8"/>
      <color indexed="10"/>
      <name val="Verdana"/>
      <family val="2"/>
    </font>
    <font>
      <sz val="8"/>
      <color indexed="20"/>
      <name val="Verdana"/>
      <family val="2"/>
    </font>
    <font>
      <sz val="8"/>
      <color indexed="17"/>
      <name val="Verdana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indexed="36"/>
      <name val="Arial"/>
      <family val="2"/>
    </font>
    <font>
      <sz val="12"/>
      <color indexed="17"/>
      <name val="Arial"/>
      <family val="2"/>
    </font>
    <font>
      <sz val="8"/>
      <color indexed="10"/>
      <name val="Verdana"/>
      <family val="2"/>
    </font>
    <font>
      <sz val="8"/>
      <color indexed="12"/>
      <name val="Verdana"/>
      <family val="2"/>
    </font>
    <font>
      <i/>
      <sz val="8"/>
      <name val="Verdana"/>
      <family val="2"/>
    </font>
    <font>
      <i/>
      <sz val="8"/>
      <color indexed="8"/>
      <name val="Verdana"/>
      <family val="2"/>
    </font>
    <font>
      <sz val="8"/>
      <color indexed="56"/>
      <name val="Verdana"/>
      <family val="2"/>
    </font>
    <font>
      <i/>
      <sz val="8"/>
      <color indexed="56"/>
      <name val="Verdana"/>
      <family val="2"/>
    </font>
    <font>
      <b/>
      <sz val="8"/>
      <color indexed="56"/>
      <name val="Verdana"/>
      <family val="2"/>
    </font>
    <font>
      <sz val="8"/>
      <name val="Arial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sz val="10"/>
      <color indexed="36"/>
      <name val="Verdana"/>
      <family val="2"/>
    </font>
    <font>
      <sz val="10"/>
      <color indexed="17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32" fillId="0" borderId="0" applyFill="0" applyBorder="0" applyAlignment="0" applyProtection="0"/>
    <xf numFmtId="43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2" fillId="0" borderId="0"/>
    <xf numFmtId="0" fontId="32" fillId="0" borderId="0"/>
    <xf numFmtId="0" fontId="32" fillId="0" borderId="0"/>
    <xf numFmtId="9" fontId="32" fillId="0" borderId="0" applyFill="0" applyBorder="0" applyAlignment="0" applyProtection="0"/>
    <xf numFmtId="0" fontId="27" fillId="0" borderId="0">
      <alignment horizontal="left"/>
    </xf>
    <xf numFmtId="0" fontId="27" fillId="0" borderId="0">
      <alignment horizontal="center" vertical="center" wrapText="1"/>
    </xf>
    <xf numFmtId="0" fontId="34" fillId="2" borderId="0" applyNumberFormat="0" applyBorder="0" applyAlignment="0" applyProtection="0"/>
    <xf numFmtId="0" fontId="34" fillId="3" borderId="0" applyNumberFormat="0" applyBorder="0" applyAlignment="0" applyProtection="0"/>
  </cellStyleXfs>
  <cellXfs count="193">
    <xf numFmtId="0" fontId="0" fillId="0" borderId="0" xfId="0"/>
    <xf numFmtId="0" fontId="2" fillId="4" borderId="1" xfId="5" applyFont="1" applyFill="1" applyBorder="1"/>
    <xf numFmtId="0" fontId="5" fillId="0" borderId="0" xfId="5" applyFont="1"/>
    <xf numFmtId="0" fontId="2" fillId="4" borderId="2" xfId="5" applyFont="1" applyFill="1" applyBorder="1"/>
    <xf numFmtId="0" fontId="3" fillId="5" borderId="2" xfId="5" applyFont="1" applyFill="1" applyBorder="1" applyAlignment="1" applyProtection="1">
      <alignment horizontal="right"/>
      <protection locked="0"/>
    </xf>
    <xf numFmtId="0" fontId="3" fillId="5" borderId="3" xfId="5" applyFont="1" applyFill="1" applyBorder="1" applyAlignment="1" applyProtection="1">
      <alignment horizontal="right"/>
      <protection locked="0"/>
    </xf>
    <xf numFmtId="0" fontId="3" fillId="5" borderId="4" xfId="5" applyFont="1" applyFill="1" applyBorder="1" applyAlignment="1" applyProtection="1">
      <alignment horizontal="right"/>
      <protection locked="0"/>
    </xf>
    <xf numFmtId="0" fontId="4" fillId="6" borderId="0" xfId="5" applyFont="1" applyFill="1" applyBorder="1"/>
    <xf numFmtId="0" fontId="4" fillId="6" borderId="2" xfId="5" applyFont="1" applyFill="1" applyBorder="1"/>
    <xf numFmtId="0" fontId="6" fillId="7" borderId="5" xfId="5" applyFont="1" applyFill="1" applyBorder="1" applyAlignment="1" applyProtection="1">
      <alignment horizontal="left"/>
    </xf>
    <xf numFmtId="0" fontId="5" fillId="8" borderId="1" xfId="5" applyFont="1" applyFill="1" applyBorder="1" applyAlignment="1" applyProtection="1">
      <alignment horizontal="right"/>
    </xf>
    <xf numFmtId="0" fontId="5" fillId="8" borderId="6" xfId="5" applyFont="1" applyFill="1" applyBorder="1" applyAlignment="1" applyProtection="1">
      <alignment horizontal="right"/>
    </xf>
    <xf numFmtId="0" fontId="7" fillId="8" borderId="1" xfId="5" applyFont="1" applyFill="1" applyBorder="1" applyAlignment="1" applyProtection="1">
      <alignment horizontal="right"/>
    </xf>
    <xf numFmtId="0" fontId="5" fillId="8" borderId="5" xfId="5" applyFont="1" applyFill="1" applyBorder="1" applyAlignment="1" applyProtection="1">
      <alignment horizontal="right"/>
    </xf>
    <xf numFmtId="1" fontId="5" fillId="8" borderId="1" xfId="5" applyNumberFormat="1" applyFont="1" applyFill="1" applyBorder="1" applyAlignment="1" applyProtection="1">
      <alignment horizontal="right"/>
    </xf>
    <xf numFmtId="0" fontId="5" fillId="8" borderId="7" xfId="5" applyFont="1" applyFill="1" applyBorder="1" applyAlignment="1" applyProtection="1">
      <alignment horizontal="right"/>
    </xf>
    <xf numFmtId="0" fontId="5" fillId="0" borderId="0" xfId="5" applyFont="1" applyAlignment="1" applyProtection="1">
      <alignment horizontal="right"/>
    </xf>
    <xf numFmtId="0" fontId="8" fillId="7" borderId="3" xfId="5" applyFont="1" applyFill="1" applyBorder="1" applyAlignment="1" applyProtection="1">
      <alignment horizontal="left"/>
    </xf>
    <xf numFmtId="0" fontId="5" fillId="8" borderId="2" xfId="5" applyFont="1" applyFill="1" applyBorder="1" applyAlignment="1" applyProtection="1">
      <alignment horizontal="right"/>
    </xf>
    <xf numFmtId="0" fontId="5" fillId="8" borderId="0" xfId="5" applyFont="1" applyFill="1" applyBorder="1" applyAlignment="1" applyProtection="1">
      <alignment horizontal="right"/>
    </xf>
    <xf numFmtId="0" fontId="7" fillId="8" borderId="2" xfId="5" applyFont="1" applyFill="1" applyBorder="1" applyAlignment="1" applyProtection="1">
      <alignment horizontal="right"/>
    </xf>
    <xf numFmtId="0" fontId="7" fillId="8" borderId="0" xfId="5" applyFont="1" applyFill="1" applyBorder="1" applyAlignment="1" applyProtection="1">
      <alignment horizontal="right"/>
    </xf>
    <xf numFmtId="0" fontId="5" fillId="8" borderId="2" xfId="5" applyFont="1" applyFill="1" applyBorder="1" applyAlignment="1">
      <alignment horizontal="right"/>
    </xf>
    <xf numFmtId="0" fontId="5" fillId="8" borderId="0" xfId="5" applyFont="1" applyFill="1" applyBorder="1" applyAlignment="1">
      <alignment horizontal="right"/>
    </xf>
    <xf numFmtId="0" fontId="5" fillId="8" borderId="3" xfId="5" applyFont="1" applyFill="1" applyBorder="1" applyAlignment="1">
      <alignment horizontal="right"/>
    </xf>
    <xf numFmtId="1" fontId="5" fillId="8" borderId="2" xfId="5" applyNumberFormat="1" applyFont="1" applyFill="1" applyBorder="1" applyAlignment="1" applyProtection="1">
      <alignment horizontal="right"/>
    </xf>
    <xf numFmtId="0" fontId="5" fillId="8" borderId="8" xfId="5" applyFont="1" applyFill="1" applyBorder="1" applyAlignment="1">
      <alignment horizontal="right"/>
    </xf>
    <xf numFmtId="0" fontId="9" fillId="7" borderId="9" xfId="5" applyFont="1" applyFill="1" applyBorder="1" applyAlignment="1" applyProtection="1">
      <alignment horizontal="left"/>
    </xf>
    <xf numFmtId="0" fontId="5" fillId="8" borderId="4" xfId="5" applyFont="1" applyFill="1" applyBorder="1" applyAlignment="1" applyProtection="1">
      <alignment horizontal="right"/>
    </xf>
    <xf numFmtId="0" fontId="5" fillId="8" borderId="10" xfId="5" applyFont="1" applyFill="1" applyBorder="1" applyAlignment="1" applyProtection="1">
      <alignment horizontal="right"/>
    </xf>
    <xf numFmtId="0" fontId="5" fillId="8" borderId="9" xfId="5" applyFont="1" applyFill="1" applyBorder="1" applyAlignment="1" applyProtection="1">
      <alignment horizontal="right"/>
    </xf>
    <xf numFmtId="1" fontId="5" fillId="8" borderId="4" xfId="5" applyNumberFormat="1" applyFont="1" applyFill="1" applyBorder="1" applyAlignment="1" applyProtection="1">
      <alignment horizontal="right"/>
    </xf>
    <xf numFmtId="0" fontId="5" fillId="8" borderId="11" xfId="5" applyFont="1" applyFill="1" applyBorder="1" applyAlignment="1" applyProtection="1">
      <alignment horizontal="right"/>
    </xf>
    <xf numFmtId="0" fontId="10" fillId="0" borderId="0" xfId="5" applyFont="1"/>
    <xf numFmtId="0" fontId="5" fillId="0" borderId="0" xfId="5" applyFont="1" applyAlignment="1">
      <alignment horizontal="right"/>
    </xf>
    <xf numFmtId="0" fontId="11" fillId="0" borderId="0" xfId="5" applyFont="1"/>
    <xf numFmtId="0" fontId="2" fillId="4" borderId="12" xfId="5" applyFont="1" applyFill="1" applyBorder="1"/>
    <xf numFmtId="0" fontId="3" fillId="5" borderId="12" xfId="5" applyFont="1" applyFill="1" applyBorder="1" applyAlignment="1" applyProtection="1">
      <alignment horizontal="right"/>
      <protection locked="0"/>
    </xf>
    <xf numFmtId="1" fontId="3" fillId="5" borderId="12" xfId="5" applyNumberFormat="1" applyFont="1" applyFill="1" applyBorder="1" applyAlignment="1" applyProtection="1">
      <alignment horizontal="right"/>
      <protection locked="0"/>
    </xf>
    <xf numFmtId="0" fontId="3" fillId="5" borderId="13" xfId="5" applyFont="1" applyFill="1" applyBorder="1" applyAlignment="1" applyProtection="1">
      <alignment horizontal="right"/>
      <protection locked="0"/>
    </xf>
    <xf numFmtId="0" fontId="12" fillId="5" borderId="12" xfId="5" applyFont="1" applyFill="1" applyBorder="1" applyAlignment="1" applyProtection="1">
      <alignment horizontal="right"/>
      <protection locked="0"/>
    </xf>
    <xf numFmtId="0" fontId="12" fillId="5" borderId="13" xfId="5" applyFont="1" applyFill="1" applyBorder="1" applyAlignment="1" applyProtection="1">
      <alignment horizontal="right"/>
      <protection locked="0"/>
    </xf>
    <xf numFmtId="0" fontId="2" fillId="6" borderId="13" xfId="5" applyFont="1" applyFill="1" applyBorder="1" applyAlignment="1" applyProtection="1">
      <alignment horizontal="right"/>
    </xf>
    <xf numFmtId="0" fontId="2" fillId="6" borderId="12" xfId="5" applyFont="1" applyFill="1" applyBorder="1" applyAlignment="1" applyProtection="1">
      <alignment horizontal="right"/>
    </xf>
    <xf numFmtId="0" fontId="6" fillId="7" borderId="1" xfId="5" applyFont="1" applyFill="1" applyBorder="1" applyAlignment="1" applyProtection="1">
      <alignment horizontal="left"/>
      <protection locked="0"/>
    </xf>
    <xf numFmtId="1" fontId="5" fillId="8" borderId="3" xfId="5" applyNumberFormat="1" applyFont="1" applyFill="1" applyBorder="1" applyAlignment="1" applyProtection="1">
      <alignment horizontal="right"/>
      <protection locked="0"/>
    </xf>
    <xf numFmtId="1" fontId="5" fillId="8" borderId="2" xfId="5" applyNumberFormat="1" applyFont="1" applyFill="1" applyBorder="1" applyAlignment="1" applyProtection="1">
      <alignment horizontal="right"/>
      <protection locked="0"/>
    </xf>
    <xf numFmtId="1" fontId="5" fillId="8" borderId="0" xfId="5" applyNumberFormat="1" applyFont="1" applyFill="1" applyBorder="1" applyAlignment="1" applyProtection="1">
      <alignment horizontal="right"/>
      <protection locked="0"/>
    </xf>
    <xf numFmtId="1" fontId="5" fillId="8" borderId="8" xfId="5" applyNumberFormat="1" applyFont="1" applyFill="1" applyBorder="1" applyAlignment="1" applyProtection="1">
      <alignment horizontal="right"/>
    </xf>
    <xf numFmtId="1" fontId="12" fillId="8" borderId="8" xfId="5" applyNumberFormat="1" applyFont="1" applyFill="1" applyBorder="1" applyAlignment="1" applyProtection="1">
      <alignment horizontal="right"/>
    </xf>
    <xf numFmtId="1" fontId="5" fillId="8" borderId="1" xfId="5" applyNumberFormat="1" applyFont="1" applyFill="1" applyBorder="1"/>
    <xf numFmtId="0" fontId="1" fillId="0" borderId="0" xfId="5"/>
    <xf numFmtId="0" fontId="6" fillId="7" borderId="2" xfId="5" applyFont="1" applyFill="1" applyBorder="1" applyAlignment="1" applyProtection="1">
      <alignment horizontal="left"/>
      <protection locked="0"/>
    </xf>
    <xf numFmtId="1" fontId="7" fillId="8" borderId="0" xfId="5" applyNumberFormat="1" applyFont="1" applyFill="1" applyBorder="1" applyAlignment="1" applyProtection="1">
      <alignment horizontal="right"/>
      <protection locked="0"/>
    </xf>
    <xf numFmtId="1" fontId="13" fillId="8" borderId="8" xfId="5" applyNumberFormat="1" applyFont="1" applyFill="1" applyBorder="1" applyAlignment="1" applyProtection="1">
      <alignment horizontal="right"/>
    </xf>
    <xf numFmtId="1" fontId="5" fillId="8" borderId="2" xfId="5" applyNumberFormat="1" applyFont="1" applyFill="1" applyBorder="1"/>
    <xf numFmtId="0" fontId="8" fillId="7" borderId="2" xfId="5" applyFont="1" applyFill="1" applyBorder="1" applyAlignment="1" applyProtection="1">
      <alignment horizontal="left"/>
    </xf>
    <xf numFmtId="1" fontId="7" fillId="8" borderId="2" xfId="5" applyNumberFormat="1" applyFont="1" applyFill="1" applyBorder="1" applyAlignment="1" applyProtection="1">
      <alignment horizontal="right"/>
      <protection locked="0"/>
    </xf>
    <xf numFmtId="1" fontId="5" fillId="8" borderId="8" xfId="5" applyNumberFormat="1" applyFont="1" applyFill="1" applyBorder="1" applyAlignment="1">
      <alignment horizontal="right"/>
    </xf>
    <xf numFmtId="1" fontId="12" fillId="8" borderId="8" xfId="5" applyNumberFormat="1" applyFont="1" applyFill="1" applyBorder="1" applyAlignment="1">
      <alignment horizontal="right"/>
    </xf>
    <xf numFmtId="1" fontId="5" fillId="8" borderId="3" xfId="5" applyNumberFormat="1" applyFont="1" applyFill="1" applyBorder="1" applyAlignment="1" applyProtection="1">
      <alignment horizontal="right"/>
    </xf>
    <xf numFmtId="1" fontId="13" fillId="8" borderId="2" xfId="5" applyNumberFormat="1" applyFont="1" applyFill="1" applyBorder="1" applyAlignment="1" applyProtection="1">
      <alignment horizontal="right"/>
      <protection locked="0"/>
    </xf>
    <xf numFmtId="0" fontId="6" fillId="7" borderId="2" xfId="5" applyFont="1" applyFill="1" applyBorder="1" applyAlignment="1" applyProtection="1">
      <alignment horizontal="left"/>
    </xf>
    <xf numFmtId="1" fontId="5" fillId="8" borderId="0" xfId="5" applyNumberFormat="1" applyFont="1" applyFill="1" applyBorder="1" applyAlignment="1" applyProtection="1">
      <alignment horizontal="right"/>
    </xf>
    <xf numFmtId="1" fontId="14" fillId="8" borderId="0" xfId="5" applyNumberFormat="1" applyFont="1" applyFill="1" applyBorder="1" applyAlignment="1" applyProtection="1">
      <alignment horizontal="right"/>
    </xf>
    <xf numFmtId="1" fontId="14" fillId="8" borderId="2" xfId="5" applyNumberFormat="1" applyFont="1" applyFill="1" applyBorder="1" applyAlignment="1" applyProtection="1">
      <alignment horizontal="right"/>
    </xf>
    <xf numFmtId="1" fontId="7" fillId="8" borderId="2" xfId="5" applyNumberFormat="1" applyFont="1" applyFill="1" applyBorder="1" applyAlignment="1" applyProtection="1">
      <alignment horizontal="right"/>
    </xf>
    <xf numFmtId="1" fontId="7" fillId="8" borderId="0" xfId="5" applyNumberFormat="1" applyFont="1" applyFill="1" applyBorder="1" applyAlignment="1" applyProtection="1">
      <alignment horizontal="right"/>
    </xf>
    <xf numFmtId="1" fontId="5" fillId="8" borderId="2" xfId="5" applyNumberFormat="1" applyFont="1" applyFill="1" applyBorder="1" applyAlignment="1">
      <alignment horizontal="right"/>
    </xf>
    <xf numFmtId="1" fontId="5" fillId="8" borderId="0" xfId="5" applyNumberFormat="1" applyFont="1" applyFill="1" applyBorder="1" applyAlignment="1">
      <alignment horizontal="right"/>
    </xf>
    <xf numFmtId="1" fontId="13" fillId="8" borderId="0" xfId="5" applyNumberFormat="1" applyFont="1" applyFill="1" applyBorder="1" applyAlignment="1" applyProtection="1">
      <alignment horizontal="right"/>
      <protection locked="0"/>
    </xf>
    <xf numFmtId="1" fontId="15" fillId="8" borderId="3" xfId="5" applyNumberFormat="1" applyFont="1" applyFill="1" applyBorder="1" applyAlignment="1" applyProtection="1">
      <alignment horizontal="right"/>
    </xf>
    <xf numFmtId="1" fontId="15" fillId="8" borderId="2" xfId="5" applyNumberFormat="1" applyFont="1" applyFill="1" applyBorder="1" applyAlignment="1" applyProtection="1">
      <alignment horizontal="right"/>
    </xf>
    <xf numFmtId="1" fontId="15" fillId="8" borderId="0" xfId="5" applyNumberFormat="1" applyFont="1" applyFill="1" applyBorder="1" applyAlignment="1" applyProtection="1">
      <alignment horizontal="right"/>
    </xf>
    <xf numFmtId="1" fontId="5" fillId="8" borderId="3" xfId="5" applyNumberFormat="1" applyFont="1" applyFill="1" applyBorder="1" applyAlignment="1">
      <alignment horizontal="right"/>
    </xf>
    <xf numFmtId="0" fontId="8" fillId="7" borderId="2" xfId="5" applyFont="1" applyFill="1" applyBorder="1" applyAlignment="1" applyProtection="1">
      <alignment horizontal="left"/>
      <protection locked="0"/>
    </xf>
    <xf numFmtId="1" fontId="15" fillId="8" borderId="3" xfId="5" applyNumberFormat="1" applyFont="1" applyFill="1" applyBorder="1" applyAlignment="1" applyProtection="1">
      <alignment horizontal="right"/>
      <protection locked="0"/>
    </xf>
    <xf numFmtId="1" fontId="15" fillId="8" borderId="2" xfId="5" applyNumberFormat="1" applyFont="1" applyFill="1" applyBorder="1" applyAlignment="1" applyProtection="1">
      <alignment horizontal="right"/>
      <protection locked="0"/>
    </xf>
    <xf numFmtId="1" fontId="15" fillId="8" borderId="0" xfId="5" applyNumberFormat="1" applyFont="1" applyFill="1" applyBorder="1" applyAlignment="1" applyProtection="1">
      <alignment horizontal="right"/>
      <protection locked="0"/>
    </xf>
    <xf numFmtId="1" fontId="14" fillId="8" borderId="0" xfId="5" applyNumberFormat="1" applyFont="1" applyFill="1" applyBorder="1" applyAlignment="1" applyProtection="1">
      <alignment horizontal="right"/>
      <protection locked="0"/>
    </xf>
    <xf numFmtId="1" fontId="14" fillId="8" borderId="2" xfId="5" applyNumberFormat="1" applyFont="1" applyFill="1" applyBorder="1" applyAlignment="1" applyProtection="1">
      <alignment horizontal="right"/>
      <protection locked="0"/>
    </xf>
    <xf numFmtId="0" fontId="6" fillId="7" borderId="12" xfId="5" applyFont="1" applyFill="1" applyBorder="1" applyAlignment="1" applyProtection="1">
      <alignment horizontal="left"/>
      <protection locked="0"/>
    </xf>
    <xf numFmtId="1" fontId="5" fillId="8" borderId="13" xfId="5" applyNumberFormat="1" applyFont="1" applyFill="1" applyBorder="1" applyAlignment="1" applyProtection="1">
      <alignment horizontal="right"/>
      <protection locked="0"/>
    </xf>
    <xf numFmtId="1" fontId="5" fillId="8" borderId="12" xfId="5" applyNumberFormat="1" applyFont="1" applyFill="1" applyBorder="1" applyAlignment="1" applyProtection="1">
      <alignment horizontal="right"/>
      <protection locked="0"/>
    </xf>
    <xf numFmtId="1" fontId="5" fillId="8" borderId="14" xfId="5" applyNumberFormat="1" applyFont="1" applyFill="1" applyBorder="1" applyAlignment="1" applyProtection="1">
      <alignment horizontal="right"/>
      <protection locked="0"/>
    </xf>
    <xf numFmtId="1" fontId="7" fillId="8" borderId="14" xfId="5" applyNumberFormat="1" applyFont="1" applyFill="1" applyBorder="1" applyAlignment="1" applyProtection="1">
      <alignment horizontal="right"/>
      <protection locked="0"/>
    </xf>
    <xf numFmtId="1" fontId="5" fillId="8" borderId="15" xfId="5" applyNumberFormat="1" applyFont="1" applyFill="1" applyBorder="1" applyAlignment="1" applyProtection="1">
      <alignment horizontal="right"/>
    </xf>
    <xf numFmtId="1" fontId="12" fillId="8" borderId="15" xfId="5" applyNumberFormat="1" applyFont="1" applyFill="1" applyBorder="1" applyAlignment="1" applyProtection="1">
      <alignment horizontal="right"/>
    </xf>
    <xf numFmtId="1" fontId="5" fillId="8" borderId="12" xfId="5" applyNumberFormat="1" applyFont="1" applyFill="1" applyBorder="1" applyAlignment="1" applyProtection="1">
      <alignment horizontal="right"/>
    </xf>
    <xf numFmtId="0" fontId="9" fillId="7" borderId="9" xfId="5" applyFont="1" applyFill="1" applyBorder="1" applyAlignment="1" applyProtection="1">
      <alignment horizontal="left"/>
      <protection locked="0"/>
    </xf>
    <xf numFmtId="1" fontId="5" fillId="8" borderId="4" xfId="5" applyNumberFormat="1" applyFont="1" applyFill="1" applyBorder="1" applyAlignment="1" applyProtection="1">
      <alignment horizontal="right"/>
      <protection locked="0"/>
    </xf>
    <xf numFmtId="1" fontId="5" fillId="8" borderId="10" xfId="5" applyNumberFormat="1" applyFont="1" applyFill="1" applyBorder="1" applyAlignment="1" applyProtection="1">
      <alignment horizontal="right"/>
      <protection locked="0"/>
    </xf>
    <xf numFmtId="164" fontId="5" fillId="0" borderId="0" xfId="5" applyNumberFormat="1" applyFont="1" applyProtection="1"/>
    <xf numFmtId="1" fontId="5" fillId="0" borderId="0" xfId="5" applyNumberFormat="1" applyFont="1" applyAlignment="1" applyProtection="1">
      <alignment horizontal="right"/>
    </xf>
    <xf numFmtId="0" fontId="12" fillId="0" borderId="0" xfId="5" applyFont="1"/>
    <xf numFmtId="165" fontId="5" fillId="0" borderId="0" xfId="5" applyNumberFormat="1" applyFont="1"/>
    <xf numFmtId="1" fontId="5" fillId="0" borderId="0" xfId="5" applyNumberFormat="1" applyFont="1" applyAlignment="1">
      <alignment horizontal="right"/>
    </xf>
    <xf numFmtId="0" fontId="5" fillId="0" borderId="0" xfId="5" applyFont="1" applyAlignment="1" applyProtection="1">
      <alignment horizontal="left"/>
      <protection locked="0"/>
    </xf>
    <xf numFmtId="1" fontId="5" fillId="0" borderId="0" xfId="5" applyNumberFormat="1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left"/>
    </xf>
    <xf numFmtId="0" fontId="3" fillId="5" borderId="15" xfId="5" applyFont="1" applyFill="1" applyBorder="1" applyAlignment="1" applyProtection="1">
      <alignment horizontal="right"/>
      <protection locked="0"/>
    </xf>
    <xf numFmtId="0" fontId="4" fillId="6" borderId="13" xfId="5" applyFont="1" applyFill="1" applyBorder="1" applyAlignment="1" applyProtection="1">
      <alignment horizontal="right"/>
    </xf>
    <xf numFmtId="0" fontId="4" fillId="6" borderId="12" xfId="5" applyFont="1" applyFill="1" applyBorder="1" applyAlignment="1" applyProtection="1">
      <alignment horizontal="right"/>
    </xf>
    <xf numFmtId="0" fontId="5" fillId="8" borderId="0" xfId="5" applyFont="1" applyFill="1" applyBorder="1" applyProtection="1">
      <protection locked="0"/>
    </xf>
    <xf numFmtId="0" fontId="5" fillId="8" borderId="2" xfId="5" applyFont="1" applyFill="1" applyBorder="1" applyProtection="1">
      <protection locked="0"/>
    </xf>
    <xf numFmtId="0" fontId="5" fillId="8" borderId="8" xfId="5" applyFont="1" applyFill="1" applyBorder="1" applyProtection="1"/>
    <xf numFmtId="1" fontId="5" fillId="8" borderId="8" xfId="5" applyNumberFormat="1" applyFont="1" applyFill="1" applyBorder="1" applyProtection="1"/>
    <xf numFmtId="1" fontId="5" fillId="8" borderId="3" xfId="5" applyNumberFormat="1" applyFont="1" applyFill="1" applyBorder="1" applyProtection="1">
      <protection locked="0"/>
    </xf>
    <xf numFmtId="1" fontId="5" fillId="8" borderId="1" xfId="5" applyNumberFormat="1" applyFont="1" applyFill="1" applyBorder="1" applyProtection="1"/>
    <xf numFmtId="0" fontId="13" fillId="8" borderId="2" xfId="5" applyFont="1" applyFill="1" applyBorder="1" applyProtection="1">
      <protection locked="0"/>
    </xf>
    <xf numFmtId="0" fontId="13" fillId="8" borderId="0" xfId="5" applyFont="1" applyFill="1" applyBorder="1" applyProtection="1">
      <protection locked="0"/>
    </xf>
    <xf numFmtId="1" fontId="5" fillId="8" borderId="2" xfId="5" applyNumberFormat="1" applyFont="1" applyFill="1" applyBorder="1" applyProtection="1"/>
    <xf numFmtId="0" fontId="5" fillId="8" borderId="0" xfId="5" applyFont="1" applyFill="1" applyBorder="1"/>
    <xf numFmtId="0" fontId="5" fillId="8" borderId="2" xfId="5" applyFont="1" applyFill="1" applyBorder="1"/>
    <xf numFmtId="0" fontId="7" fillId="8" borderId="8" xfId="5" applyFont="1" applyFill="1" applyBorder="1" applyProtection="1"/>
    <xf numFmtId="1" fontId="5" fillId="8" borderId="3" xfId="5" applyNumberFormat="1" applyFont="1" applyFill="1" applyBorder="1"/>
    <xf numFmtId="0" fontId="7" fillId="8" borderId="0" xfId="5" applyFont="1" applyFill="1" applyBorder="1" applyProtection="1">
      <protection locked="0"/>
    </xf>
    <xf numFmtId="0" fontId="13" fillId="8" borderId="8" xfId="5" applyFont="1" applyFill="1" applyBorder="1" applyProtection="1"/>
    <xf numFmtId="1" fontId="7" fillId="8" borderId="8" xfId="5" applyNumberFormat="1" applyFont="1" applyFill="1" applyBorder="1" applyProtection="1"/>
    <xf numFmtId="0" fontId="7" fillId="8" borderId="2" xfId="5" applyFont="1" applyFill="1" applyBorder="1" applyProtection="1">
      <protection locked="0"/>
    </xf>
    <xf numFmtId="0" fontId="5" fillId="8" borderId="0" xfId="5" applyFont="1" applyFill="1" applyBorder="1" applyProtection="1"/>
    <xf numFmtId="0" fontId="5" fillId="8" borderId="2" xfId="5" applyFont="1" applyFill="1" applyBorder="1" applyProtection="1"/>
    <xf numFmtId="0" fontId="7" fillId="8" borderId="0" xfId="5" applyFont="1" applyFill="1" applyBorder="1" applyProtection="1"/>
    <xf numFmtId="1" fontId="5" fillId="8" borderId="3" xfId="5" applyNumberFormat="1" applyFont="1" applyFill="1" applyBorder="1" applyProtection="1"/>
    <xf numFmtId="0" fontId="5" fillId="8" borderId="8" xfId="5" applyFont="1" applyFill="1" applyBorder="1"/>
    <xf numFmtId="1" fontId="5" fillId="8" borderId="8" xfId="5" applyNumberFormat="1" applyFont="1" applyFill="1" applyBorder="1"/>
    <xf numFmtId="0" fontId="13" fillId="8" borderId="2" xfId="5" applyFont="1" applyFill="1" applyBorder="1" applyProtection="1"/>
    <xf numFmtId="0" fontId="7" fillId="8" borderId="2" xfId="5" applyFont="1" applyFill="1" applyBorder="1" applyProtection="1"/>
    <xf numFmtId="0" fontId="5" fillId="8" borderId="14" xfId="5" applyFont="1" applyFill="1" applyBorder="1" applyProtection="1">
      <protection locked="0"/>
    </xf>
    <xf numFmtId="0" fontId="5" fillId="8" borderId="12" xfId="5" applyFont="1" applyFill="1" applyBorder="1" applyProtection="1">
      <protection locked="0"/>
    </xf>
    <xf numFmtId="0" fontId="5" fillId="8" borderId="15" xfId="5" applyFont="1" applyFill="1" applyBorder="1" applyProtection="1"/>
    <xf numFmtId="1" fontId="5" fillId="8" borderId="15" xfId="5" applyNumberFormat="1" applyFont="1" applyFill="1" applyBorder="1" applyProtection="1"/>
    <xf numFmtId="1" fontId="5" fillId="8" borderId="13" xfId="5" applyNumberFormat="1" applyFont="1" applyFill="1" applyBorder="1" applyProtection="1">
      <protection locked="0"/>
    </xf>
    <xf numFmtId="1" fontId="5" fillId="8" borderId="12" xfId="5" applyNumberFormat="1" applyFont="1" applyFill="1" applyBorder="1" applyProtection="1"/>
    <xf numFmtId="1" fontId="5" fillId="8" borderId="4" xfId="5" applyNumberFormat="1" applyFont="1" applyFill="1" applyBorder="1" applyProtection="1">
      <protection locked="0"/>
    </xf>
    <xf numFmtId="0" fontId="5" fillId="0" borderId="0" xfId="5" applyFont="1" applyProtection="1"/>
    <xf numFmtId="0" fontId="1" fillId="0" borderId="0" xfId="5" applyFont="1"/>
    <xf numFmtId="0" fontId="4" fillId="6" borderId="4" xfId="5" applyFont="1" applyFill="1" applyBorder="1" applyAlignment="1" applyProtection="1">
      <alignment horizontal="right"/>
    </xf>
    <xf numFmtId="0" fontId="5" fillId="8" borderId="1" xfId="5" applyFont="1" applyFill="1" applyBorder="1" applyProtection="1">
      <protection locked="0"/>
    </xf>
    <xf numFmtId="1" fontId="12" fillId="8" borderId="2" xfId="5" applyNumberFormat="1" applyFont="1" applyFill="1" applyBorder="1" applyProtection="1"/>
    <xf numFmtId="1" fontId="20" fillId="8" borderId="2" xfId="5" applyNumberFormat="1" applyFont="1" applyFill="1" applyBorder="1" applyProtection="1"/>
    <xf numFmtId="1" fontId="21" fillId="8" borderId="2" xfId="5" applyNumberFormat="1" applyFont="1" applyFill="1" applyBorder="1" applyProtection="1"/>
    <xf numFmtId="0" fontId="15" fillId="8" borderId="0" xfId="5" applyFont="1" applyFill="1" applyBorder="1" applyProtection="1">
      <protection locked="0"/>
    </xf>
    <xf numFmtId="0" fontId="15" fillId="8" borderId="2" xfId="5" applyFont="1" applyFill="1" applyBorder="1" applyProtection="1">
      <protection locked="0"/>
    </xf>
    <xf numFmtId="1" fontId="12" fillId="8" borderId="2" xfId="5" applyNumberFormat="1" applyFont="1" applyFill="1" applyBorder="1"/>
    <xf numFmtId="0" fontId="14" fillId="8" borderId="0" xfId="5" applyFont="1" applyFill="1" applyBorder="1" applyProtection="1">
      <protection locked="0"/>
    </xf>
    <xf numFmtId="0" fontId="14" fillId="8" borderId="2" xfId="5" applyFont="1" applyFill="1" applyBorder="1" applyProtection="1">
      <protection locked="0"/>
    </xf>
    <xf numFmtId="0" fontId="14" fillId="8" borderId="2" xfId="5" applyFont="1" applyFill="1" applyBorder="1" applyProtection="1"/>
    <xf numFmtId="0" fontId="15" fillId="8" borderId="0" xfId="5" applyFont="1" applyFill="1" applyBorder="1" applyProtection="1"/>
    <xf numFmtId="0" fontId="15" fillId="8" borderId="2" xfId="5" applyFont="1" applyFill="1" applyBorder="1" applyProtection="1"/>
    <xf numFmtId="0" fontId="22" fillId="0" borderId="0" xfId="5" applyFont="1"/>
    <xf numFmtId="0" fontId="22" fillId="8" borderId="0" xfId="5" applyFont="1" applyFill="1" applyBorder="1"/>
    <xf numFmtId="0" fontId="22" fillId="8" borderId="2" xfId="5" applyFont="1" applyFill="1" applyBorder="1"/>
    <xf numFmtId="0" fontId="22" fillId="8" borderId="8" xfId="5" applyFont="1" applyFill="1" applyBorder="1"/>
    <xf numFmtId="1" fontId="23" fillId="8" borderId="2" xfId="5" applyNumberFormat="1" applyFont="1" applyFill="1" applyBorder="1"/>
    <xf numFmtId="1" fontId="22" fillId="8" borderId="3" xfId="5" applyNumberFormat="1" applyFont="1" applyFill="1" applyBorder="1" applyProtection="1"/>
    <xf numFmtId="0" fontId="15" fillId="8" borderId="0" xfId="5" applyFont="1" applyFill="1" applyBorder="1" applyAlignment="1" applyProtection="1">
      <alignment horizontal="right"/>
      <protection locked="0"/>
    </xf>
    <xf numFmtId="0" fontId="15" fillId="8" borderId="2" xfId="5" applyFont="1" applyFill="1" applyBorder="1" applyAlignment="1" applyProtection="1">
      <alignment horizontal="right"/>
      <protection locked="0"/>
    </xf>
    <xf numFmtId="0" fontId="13" fillId="8" borderId="8" xfId="5" applyFont="1" applyFill="1" applyBorder="1"/>
    <xf numFmtId="1" fontId="12" fillId="8" borderId="12" xfId="5" applyNumberFormat="1" applyFont="1" applyFill="1" applyBorder="1" applyProtection="1"/>
    <xf numFmtId="0" fontId="5" fillId="8" borderId="12" xfId="5" applyFont="1" applyFill="1" applyBorder="1" applyProtection="1"/>
    <xf numFmtId="0" fontId="9" fillId="7" borderId="4" xfId="5" applyFont="1" applyFill="1" applyBorder="1" applyAlignment="1" applyProtection="1">
      <alignment horizontal="left"/>
      <protection locked="0"/>
    </xf>
    <xf numFmtId="0" fontId="5" fillId="0" borderId="4" xfId="5" applyFont="1" applyBorder="1"/>
    <xf numFmtId="1" fontId="5" fillId="0" borderId="4" xfId="5" applyNumberFormat="1" applyFont="1" applyBorder="1"/>
    <xf numFmtId="1" fontId="12" fillId="0" borderId="0" xfId="5" applyNumberFormat="1" applyFont="1"/>
    <xf numFmtId="0" fontId="4" fillId="6" borderId="9" xfId="5" applyFont="1" applyFill="1" applyBorder="1" applyAlignment="1" applyProtection="1">
      <alignment horizontal="right"/>
    </xf>
    <xf numFmtId="0" fontId="24" fillId="7" borderId="2" xfId="5" applyFont="1" applyFill="1" applyBorder="1" applyAlignment="1" applyProtection="1">
      <alignment horizontal="left"/>
      <protection locked="0"/>
    </xf>
    <xf numFmtId="1" fontId="5" fillId="0" borderId="2" xfId="5" applyNumberFormat="1" applyFont="1" applyBorder="1"/>
    <xf numFmtId="1" fontId="5" fillId="0" borderId="0" xfId="5" applyNumberFormat="1" applyFont="1"/>
    <xf numFmtId="0" fontId="25" fillId="7" borderId="2" xfId="5" applyFont="1" applyFill="1" applyBorder="1" applyAlignment="1" applyProtection="1">
      <alignment horizontal="left"/>
    </xf>
    <xf numFmtId="0" fontId="24" fillId="7" borderId="2" xfId="5" applyFont="1" applyFill="1" applyBorder="1" applyAlignment="1" applyProtection="1">
      <alignment horizontal="left"/>
    </xf>
    <xf numFmtId="1" fontId="21" fillId="8" borderId="2" xfId="5" applyNumberFormat="1" applyFont="1" applyFill="1" applyBorder="1"/>
    <xf numFmtId="0" fontId="25" fillId="7" borderId="2" xfId="5" applyFont="1" applyFill="1" applyBorder="1" applyAlignment="1" applyProtection="1">
      <alignment horizontal="left"/>
      <protection locked="0"/>
    </xf>
    <xf numFmtId="0" fontId="24" fillId="7" borderId="12" xfId="5" applyFont="1" applyFill="1" applyBorder="1" applyAlignment="1" applyProtection="1">
      <alignment horizontal="left"/>
      <protection locked="0"/>
    </xf>
    <xf numFmtId="1" fontId="21" fillId="8" borderId="12" xfId="5" applyNumberFormat="1" applyFont="1" applyFill="1" applyBorder="1" applyProtection="1"/>
    <xf numFmtId="0" fontId="26" fillId="7" borderId="9" xfId="5" applyFont="1" applyFill="1" applyBorder="1" applyAlignment="1" applyProtection="1">
      <alignment horizontal="left"/>
      <protection locked="0"/>
    </xf>
    <xf numFmtId="0" fontId="5" fillId="8" borderId="4" xfId="5" applyFont="1" applyFill="1" applyBorder="1" applyProtection="1">
      <protection locked="0"/>
    </xf>
    <xf numFmtId="3" fontId="27" fillId="0" borderId="4" xfId="5" applyNumberFormat="1" applyFont="1" applyBorder="1"/>
    <xf numFmtId="0" fontId="5" fillId="8" borderId="9" xfId="5" applyFont="1" applyFill="1" applyBorder="1" applyProtection="1">
      <protection locked="0"/>
    </xf>
    <xf numFmtId="1" fontId="12" fillId="8" borderId="2" xfId="0" applyNumberFormat="1" applyFont="1" applyFill="1" applyBorder="1" applyProtection="1"/>
    <xf numFmtId="0" fontId="3" fillId="5" borderId="9" xfId="5" applyFont="1" applyFill="1" applyBorder="1" applyAlignment="1">
      <alignment horizontal="center"/>
    </xf>
    <xf numFmtId="0" fontId="3" fillId="5" borderId="10" xfId="5" applyFont="1" applyFill="1" applyBorder="1" applyAlignment="1">
      <alignment horizontal="center"/>
    </xf>
    <xf numFmtId="0" fontId="3" fillId="5" borderId="11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0" fontId="4" fillId="6" borderId="11" xfId="5" applyFont="1" applyFill="1" applyBorder="1" applyAlignment="1">
      <alignment horizontal="center"/>
    </xf>
    <xf numFmtId="0" fontId="11" fillId="0" borderId="0" xfId="5" applyFont="1" applyAlignment="1">
      <alignment horizontal="justify"/>
    </xf>
    <xf numFmtId="0" fontId="1" fillId="0" borderId="0" xfId="5" applyAlignment="1"/>
    <xf numFmtId="0" fontId="2" fillId="6" borderId="9" xfId="5" applyFont="1" applyFill="1" applyBorder="1" applyAlignment="1" applyProtection="1">
      <alignment horizontal="center"/>
    </xf>
    <xf numFmtId="0" fontId="2" fillId="6" borderId="11" xfId="5" applyFont="1" applyFill="1" applyBorder="1" applyAlignment="1" applyProtection="1">
      <alignment horizontal="center"/>
    </xf>
    <xf numFmtId="0" fontId="1" fillId="0" borderId="11" xfId="5" applyBorder="1" applyAlignment="1">
      <alignment horizontal="center"/>
    </xf>
    <xf numFmtId="0" fontId="4" fillId="6" borderId="9" xfId="5" applyFont="1" applyFill="1" applyBorder="1" applyAlignment="1" applyProtection="1">
      <alignment horizontal="center"/>
    </xf>
    <xf numFmtId="0" fontId="4" fillId="6" borderId="11" xfId="5" applyFont="1" applyFill="1" applyBorder="1" applyAlignment="1" applyProtection="1">
      <alignment horizontal="center"/>
    </xf>
    <xf numFmtId="0" fontId="35" fillId="0" borderId="0" xfId="0" applyFont="1"/>
  </cellXfs>
  <cellStyles count="14">
    <cellStyle name="Comma 2" xfId="1"/>
    <cellStyle name="Comma 3" xfId="2"/>
    <cellStyle name="Hyperlink 2" xfId="3"/>
    <cellStyle name="Hyperlink 3" xfId="4"/>
    <cellStyle name="Normal" xfId="0" builtinId="0"/>
    <cellStyle name="Normal 2" xfId="5"/>
    <cellStyle name="Normal 2 2" xfId="6"/>
    <cellStyle name="Normal 3" xfId="7"/>
    <cellStyle name="Normal 4" xfId="8"/>
    <cellStyle name="Percent 2" xfId="9"/>
    <cellStyle name="Style2" xfId="10"/>
    <cellStyle name="Style3" xfId="11"/>
    <cellStyle name="Untitled1" xfId="12"/>
    <cellStyle name="Untitled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c.cambridgeshire.gov.uk\Program%20Files\GeoWise\InstantAtlas6\Davidw\PHIS\Public_Health_Database\Paisley_pilot\data\long%20term%20illness%20(from%20census%20199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Paisle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showGridLines="0" tabSelected="1" workbookViewId="0"/>
  </sheetViews>
  <sheetFormatPr defaultColWidth="8.90625" defaultRowHeight="10.199999999999999" x14ac:dyDescent="0.2"/>
  <cols>
    <col min="1" max="1" width="10.08984375" style="2" bestFit="1" customWidth="1"/>
    <col min="2" max="19" width="5.1796875" style="2" bestFit="1" customWidth="1"/>
    <col min="20" max="21" width="6.08984375" style="2" bestFit="1" customWidth="1"/>
    <col min="22" max="22" width="5.453125" style="2" bestFit="1" customWidth="1"/>
    <col min="23" max="23" width="7.08984375" style="2" customWidth="1"/>
    <col min="24" max="24" width="6.81640625" style="2" customWidth="1"/>
    <col min="25" max="16384" width="8.90625" style="2"/>
  </cols>
  <sheetData>
    <row r="1" spans="1:36" ht="12.75" customHeight="1" x14ac:dyDescent="0.2">
      <c r="A1" s="1"/>
      <c r="B1" s="180" t="s">
        <v>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2"/>
      <c r="W1" s="183" t="s">
        <v>1</v>
      </c>
      <c r="X1" s="184"/>
    </row>
    <row r="2" spans="1:36" x14ac:dyDescent="0.2">
      <c r="A2" s="3" t="s">
        <v>2</v>
      </c>
      <c r="B2" s="4">
        <v>1801</v>
      </c>
      <c r="C2" s="4">
        <v>1811</v>
      </c>
      <c r="D2" s="4">
        <v>1821</v>
      </c>
      <c r="E2" s="4">
        <v>1831</v>
      </c>
      <c r="F2" s="4">
        <v>1841</v>
      </c>
      <c r="G2" s="4">
        <v>1851</v>
      </c>
      <c r="H2" s="4">
        <v>1861</v>
      </c>
      <c r="I2" s="4">
        <v>1871</v>
      </c>
      <c r="J2" s="4">
        <v>1881</v>
      </c>
      <c r="K2" s="4">
        <v>1891</v>
      </c>
      <c r="L2" s="4">
        <v>1901</v>
      </c>
      <c r="M2" s="4">
        <v>1911</v>
      </c>
      <c r="N2" s="4">
        <v>1921</v>
      </c>
      <c r="O2" s="4">
        <v>1931</v>
      </c>
      <c r="P2" s="4">
        <v>1951</v>
      </c>
      <c r="Q2" s="4">
        <v>1961</v>
      </c>
      <c r="R2" s="4">
        <v>1971</v>
      </c>
      <c r="S2" s="4">
        <v>1981</v>
      </c>
      <c r="T2" s="5">
        <v>1991</v>
      </c>
      <c r="U2" s="5">
        <v>2001</v>
      </c>
      <c r="V2" s="6">
        <v>2011</v>
      </c>
      <c r="W2" s="7">
        <v>1801</v>
      </c>
      <c r="X2" s="8">
        <v>2011</v>
      </c>
    </row>
    <row r="3" spans="1:36" x14ac:dyDescent="0.2">
      <c r="A3" s="9" t="s">
        <v>3</v>
      </c>
      <c r="B3" s="10">
        <v>10087</v>
      </c>
      <c r="C3" s="11">
        <v>11108</v>
      </c>
      <c r="D3" s="10">
        <v>14142</v>
      </c>
      <c r="E3" s="11">
        <v>20917</v>
      </c>
      <c r="F3" s="10">
        <v>24453</v>
      </c>
      <c r="G3" s="11">
        <v>27815</v>
      </c>
      <c r="H3" s="10">
        <v>26361</v>
      </c>
      <c r="I3" s="11">
        <v>30078</v>
      </c>
      <c r="J3" s="10">
        <v>35363</v>
      </c>
      <c r="K3" s="11">
        <v>36983</v>
      </c>
      <c r="L3" s="10">
        <v>38379</v>
      </c>
      <c r="M3" s="11">
        <v>40027</v>
      </c>
      <c r="N3" s="12">
        <v>59264</v>
      </c>
      <c r="O3" s="11">
        <v>66789</v>
      </c>
      <c r="P3" s="12">
        <v>81500</v>
      </c>
      <c r="Q3" s="11">
        <v>95527</v>
      </c>
      <c r="R3" s="10">
        <v>98840</v>
      </c>
      <c r="S3" s="11">
        <v>91167</v>
      </c>
      <c r="T3" s="10">
        <v>101643</v>
      </c>
      <c r="U3" s="11">
        <v>108863</v>
      </c>
      <c r="V3" s="13">
        <v>123867</v>
      </c>
      <c r="W3" s="14">
        <v>1308.348680586</v>
      </c>
      <c r="X3" s="15">
        <v>4070</v>
      </c>
      <c r="Y3" s="16"/>
    </row>
    <row r="4" spans="1:36" x14ac:dyDescent="0.2">
      <c r="A4" s="17" t="s">
        <v>4</v>
      </c>
      <c r="B4" s="18">
        <v>319</v>
      </c>
      <c r="C4" s="19">
        <v>234</v>
      </c>
      <c r="D4" s="18">
        <v>474</v>
      </c>
      <c r="E4" s="19">
        <v>574</v>
      </c>
      <c r="F4" s="18">
        <v>654</v>
      </c>
      <c r="G4" s="19">
        <v>684</v>
      </c>
      <c r="H4" s="18">
        <v>734</v>
      </c>
      <c r="I4" s="19">
        <v>779</v>
      </c>
      <c r="J4" s="18">
        <v>869</v>
      </c>
      <c r="K4" s="19">
        <v>1537</v>
      </c>
      <c r="L4" s="18">
        <v>2596</v>
      </c>
      <c r="M4" s="19">
        <v>3757</v>
      </c>
      <c r="N4" s="20">
        <v>1164</v>
      </c>
      <c r="O4" s="21">
        <v>1254</v>
      </c>
      <c r="P4" s="22"/>
      <c r="Q4" s="23"/>
      <c r="R4" s="22"/>
      <c r="S4" s="23"/>
      <c r="T4" s="22"/>
      <c r="U4" s="23"/>
      <c r="V4" s="24"/>
      <c r="W4" s="25">
        <v>833.24773687800007</v>
      </c>
      <c r="X4" s="26"/>
      <c r="Y4" s="16"/>
    </row>
    <row r="5" spans="1:36" x14ac:dyDescent="0.2">
      <c r="A5" s="17" t="s">
        <v>5</v>
      </c>
      <c r="B5" s="18">
        <v>741</v>
      </c>
      <c r="C5" s="19">
        <v>870</v>
      </c>
      <c r="D5" s="18">
        <v>1137</v>
      </c>
      <c r="E5" s="19">
        <v>1174</v>
      </c>
      <c r="F5" s="18">
        <v>1617</v>
      </c>
      <c r="G5" s="19">
        <v>2816</v>
      </c>
      <c r="H5" s="18">
        <v>2986</v>
      </c>
      <c r="I5" s="19">
        <v>4102</v>
      </c>
      <c r="J5" s="18">
        <v>5706</v>
      </c>
      <c r="K5" s="19">
        <v>7526</v>
      </c>
      <c r="L5" s="18">
        <v>9591</v>
      </c>
      <c r="M5" s="21">
        <v>11534</v>
      </c>
      <c r="N5" s="22"/>
      <c r="O5" s="23"/>
      <c r="P5" s="22"/>
      <c r="Q5" s="23"/>
      <c r="R5" s="22"/>
      <c r="S5" s="23"/>
      <c r="T5" s="22"/>
      <c r="U5" s="23"/>
      <c r="V5" s="24"/>
      <c r="W5" s="25">
        <v>1131.0963693900001</v>
      </c>
      <c r="X5" s="26"/>
      <c r="Y5" s="16"/>
    </row>
    <row r="6" spans="1:36" x14ac:dyDescent="0.2">
      <c r="A6" s="17" t="s">
        <v>6</v>
      </c>
      <c r="B6" s="18">
        <v>494</v>
      </c>
      <c r="C6" s="19">
        <v>508</v>
      </c>
      <c r="D6" s="18">
        <v>540</v>
      </c>
      <c r="E6" s="19">
        <v>722</v>
      </c>
      <c r="F6" s="18">
        <v>759</v>
      </c>
      <c r="G6" s="19">
        <v>771</v>
      </c>
      <c r="H6" s="18">
        <v>716</v>
      </c>
      <c r="I6" s="19">
        <v>841</v>
      </c>
      <c r="J6" s="18">
        <v>940</v>
      </c>
      <c r="K6" s="19">
        <v>975</v>
      </c>
      <c r="L6" s="18">
        <v>1084</v>
      </c>
      <c r="M6" s="19">
        <v>1269</v>
      </c>
      <c r="N6" s="20">
        <v>820</v>
      </c>
      <c r="O6" s="21">
        <v>1183</v>
      </c>
      <c r="P6" s="22"/>
      <c r="Q6" s="23"/>
      <c r="R6" s="22"/>
      <c r="S6" s="23"/>
      <c r="T6" s="22"/>
      <c r="U6" s="23"/>
      <c r="V6" s="24"/>
      <c r="W6" s="25">
        <v>935.63320430400006</v>
      </c>
      <c r="X6" s="26"/>
      <c r="Y6" s="16"/>
    </row>
    <row r="7" spans="1:36" s="33" customFormat="1" x14ac:dyDescent="0.2">
      <c r="A7" s="27" t="s">
        <v>7</v>
      </c>
      <c r="B7" s="28">
        <f>SUM(B3:B6)</f>
        <v>11641</v>
      </c>
      <c r="C7" s="29">
        <f t="shared" ref="C7:X7" si="0">SUM(C3:C6)</f>
        <v>12720</v>
      </c>
      <c r="D7" s="28">
        <f t="shared" si="0"/>
        <v>16293</v>
      </c>
      <c r="E7" s="29">
        <f t="shared" si="0"/>
        <v>23387</v>
      </c>
      <c r="F7" s="28">
        <f t="shared" si="0"/>
        <v>27483</v>
      </c>
      <c r="G7" s="29">
        <f t="shared" si="0"/>
        <v>32086</v>
      </c>
      <c r="H7" s="28">
        <f t="shared" si="0"/>
        <v>30797</v>
      </c>
      <c r="I7" s="29">
        <f t="shared" si="0"/>
        <v>35800</v>
      </c>
      <c r="J7" s="28">
        <f t="shared" si="0"/>
        <v>42878</v>
      </c>
      <c r="K7" s="29">
        <f t="shared" si="0"/>
        <v>47021</v>
      </c>
      <c r="L7" s="28">
        <f t="shared" si="0"/>
        <v>51650</v>
      </c>
      <c r="M7" s="29">
        <f t="shared" si="0"/>
        <v>56587</v>
      </c>
      <c r="N7" s="28">
        <f t="shared" si="0"/>
        <v>61248</v>
      </c>
      <c r="O7" s="29">
        <f t="shared" si="0"/>
        <v>69226</v>
      </c>
      <c r="P7" s="28">
        <f t="shared" si="0"/>
        <v>81500</v>
      </c>
      <c r="Q7" s="29">
        <f t="shared" si="0"/>
        <v>95527</v>
      </c>
      <c r="R7" s="28">
        <f t="shared" si="0"/>
        <v>98840</v>
      </c>
      <c r="S7" s="29">
        <f t="shared" si="0"/>
        <v>91167</v>
      </c>
      <c r="T7" s="28">
        <f t="shared" si="0"/>
        <v>101643</v>
      </c>
      <c r="U7" s="29">
        <f t="shared" si="0"/>
        <v>108863</v>
      </c>
      <c r="V7" s="30">
        <v>123867</v>
      </c>
      <c r="W7" s="31">
        <v>4208.3259911579999</v>
      </c>
      <c r="X7" s="32">
        <f t="shared" si="0"/>
        <v>4070</v>
      </c>
      <c r="Y7" s="1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36" x14ac:dyDescent="0.2">
      <c r="A9" s="33" t="s">
        <v>8</v>
      </c>
    </row>
    <row r="10" spans="1:36" ht="15" x14ac:dyDescent="0.25">
      <c r="A10" s="185" t="s">
        <v>9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</row>
    <row r="11" spans="1:36" ht="12.6" x14ac:dyDescent="0.2">
      <c r="A11" s="35" t="s">
        <v>10</v>
      </c>
    </row>
  </sheetData>
  <mergeCells count="3">
    <mergeCell ref="B1:V1"/>
    <mergeCell ref="W1:X1"/>
    <mergeCell ref="A10:V10"/>
  </mergeCells>
  <phoneticPr fontId="2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"/>
  <sheetViews>
    <sheetView showGridLines="0" workbookViewId="0">
      <pane xSplit="1" ySplit="2" topLeftCell="B3" activePane="bottomRight" state="frozenSplit"/>
      <selection pane="topRight" activeCell="B1" sqref="B1"/>
      <selection pane="bottomLeft" activeCell="A46" sqref="A46"/>
      <selection pane="bottomRight"/>
    </sheetView>
  </sheetViews>
  <sheetFormatPr defaultColWidth="9.08984375" defaultRowHeight="10.199999999999999" x14ac:dyDescent="0.2"/>
  <cols>
    <col min="1" max="1" width="16.90625" style="2" bestFit="1" customWidth="1"/>
    <col min="2" max="7" width="4.6328125" style="2" bestFit="1" customWidth="1"/>
    <col min="8" max="8" width="4.6328125" style="96" bestFit="1" customWidth="1"/>
    <col min="9" max="20" width="4.6328125" style="2" bestFit="1" customWidth="1"/>
    <col min="21" max="22" width="4.6328125" style="94" customWidth="1"/>
    <col min="23" max="24" width="5.453125" style="2" bestFit="1" customWidth="1"/>
    <col min="25" max="25" width="10.453125" style="2" customWidth="1"/>
    <col min="26" max="26" width="22.54296875" style="2" customWidth="1"/>
    <col min="27" max="16384" width="9.08984375" style="2"/>
  </cols>
  <sheetData>
    <row r="1" spans="1:26" ht="15" customHeight="1" x14ac:dyDescent="0.2">
      <c r="A1" s="1"/>
      <c r="B1" s="180" t="s">
        <v>11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2"/>
      <c r="W1" s="187" t="s">
        <v>1</v>
      </c>
      <c r="X1" s="188"/>
    </row>
    <row r="2" spans="1:26" x14ac:dyDescent="0.2">
      <c r="A2" s="36" t="s">
        <v>2</v>
      </c>
      <c r="B2" s="37">
        <v>1801</v>
      </c>
      <c r="C2" s="37">
        <v>1811</v>
      </c>
      <c r="D2" s="37">
        <v>1821</v>
      </c>
      <c r="E2" s="37">
        <v>1831</v>
      </c>
      <c r="F2" s="37">
        <v>1841</v>
      </c>
      <c r="G2" s="37">
        <v>1851</v>
      </c>
      <c r="H2" s="38">
        <v>1861</v>
      </c>
      <c r="I2" s="37">
        <v>1871</v>
      </c>
      <c r="J2" s="37">
        <v>1881</v>
      </c>
      <c r="K2" s="37">
        <v>1891</v>
      </c>
      <c r="L2" s="37">
        <v>1901</v>
      </c>
      <c r="M2" s="37">
        <v>1911</v>
      </c>
      <c r="N2" s="37">
        <v>1921</v>
      </c>
      <c r="O2" s="37">
        <v>1931</v>
      </c>
      <c r="P2" s="37">
        <v>1951</v>
      </c>
      <c r="Q2" s="37">
        <v>1961</v>
      </c>
      <c r="R2" s="37">
        <v>1971</v>
      </c>
      <c r="S2" s="37">
        <v>1981</v>
      </c>
      <c r="T2" s="39">
        <v>1991</v>
      </c>
      <c r="U2" s="40">
        <v>2001</v>
      </c>
      <c r="V2" s="41">
        <v>2011</v>
      </c>
      <c r="W2" s="42">
        <v>1801</v>
      </c>
      <c r="X2" s="43">
        <v>2011</v>
      </c>
    </row>
    <row r="3" spans="1:26" ht="15" x14ac:dyDescent="0.25">
      <c r="A3" s="44" t="s">
        <v>12</v>
      </c>
      <c r="B3" s="45">
        <v>272</v>
      </c>
      <c r="C3" s="46">
        <v>306</v>
      </c>
      <c r="D3" s="47">
        <v>351</v>
      </c>
      <c r="E3" s="46">
        <v>361</v>
      </c>
      <c r="F3" s="47">
        <v>417</v>
      </c>
      <c r="G3" s="46">
        <v>524</v>
      </c>
      <c r="H3" s="47">
        <v>509</v>
      </c>
      <c r="I3" s="46">
        <v>562</v>
      </c>
      <c r="J3" s="47">
        <v>485</v>
      </c>
      <c r="K3" s="46">
        <v>455</v>
      </c>
      <c r="L3" s="47">
        <v>584</v>
      </c>
      <c r="M3" s="46">
        <v>561</v>
      </c>
      <c r="N3" s="47">
        <v>504</v>
      </c>
      <c r="O3" s="46">
        <v>486</v>
      </c>
      <c r="P3" s="47">
        <v>462</v>
      </c>
      <c r="Q3" s="46">
        <v>465</v>
      </c>
      <c r="R3" s="47">
        <v>459</v>
      </c>
      <c r="S3" s="46">
        <v>498</v>
      </c>
      <c r="T3" s="48">
        <v>476</v>
      </c>
      <c r="U3" s="49">
        <v>585</v>
      </c>
      <c r="V3" s="2">
        <v>749</v>
      </c>
      <c r="W3" s="45">
        <v>900.42555345000005</v>
      </c>
      <c r="X3" s="50">
        <v>903.19600000000003</v>
      </c>
      <c r="Y3" s="51"/>
      <c r="Z3" s="51"/>
    </row>
    <row r="4" spans="1:26" ht="15" x14ac:dyDescent="0.25">
      <c r="A4" s="52" t="s">
        <v>13</v>
      </c>
      <c r="B4" s="45"/>
      <c r="C4" s="46"/>
      <c r="D4" s="47"/>
      <c r="E4" s="46"/>
      <c r="F4" s="47"/>
      <c r="G4" s="46"/>
      <c r="H4" s="47"/>
      <c r="I4" s="46"/>
      <c r="J4" s="47"/>
      <c r="K4" s="46"/>
      <c r="L4" s="53">
        <v>624</v>
      </c>
      <c r="M4" s="46">
        <v>704</v>
      </c>
      <c r="N4" s="47">
        <v>624</v>
      </c>
      <c r="O4" s="46">
        <v>649</v>
      </c>
      <c r="P4" s="47">
        <v>1363</v>
      </c>
      <c r="Q4" s="46">
        <v>975</v>
      </c>
      <c r="R4" s="47">
        <v>1673</v>
      </c>
      <c r="S4" s="46">
        <v>1780</v>
      </c>
      <c r="T4" s="54">
        <v>1756</v>
      </c>
      <c r="U4" s="49">
        <v>1983</v>
      </c>
      <c r="V4" s="2">
        <v>2199</v>
      </c>
      <c r="W4" s="45"/>
      <c r="X4" s="55">
        <v>1154.7</v>
      </c>
      <c r="Y4" s="51"/>
      <c r="Z4" s="51"/>
    </row>
    <row r="5" spans="1:26" ht="15" x14ac:dyDescent="0.25">
      <c r="A5" s="56" t="s">
        <v>14</v>
      </c>
      <c r="B5" s="45">
        <v>864</v>
      </c>
      <c r="C5" s="46">
        <v>928</v>
      </c>
      <c r="D5" s="47">
        <v>1123</v>
      </c>
      <c r="E5" s="46">
        <v>1302</v>
      </c>
      <c r="F5" s="47">
        <v>1497</v>
      </c>
      <c r="G5" s="46">
        <v>1549</v>
      </c>
      <c r="H5" s="47">
        <v>1508</v>
      </c>
      <c r="I5" s="46">
        <v>1653</v>
      </c>
      <c r="J5" s="47">
        <v>1555</v>
      </c>
      <c r="K5" s="57">
        <v>1501</v>
      </c>
      <c r="L5" s="47"/>
      <c r="M5" s="46"/>
      <c r="N5" s="47"/>
      <c r="O5" s="46"/>
      <c r="P5" s="47"/>
      <c r="Q5" s="46"/>
      <c r="R5" s="47"/>
      <c r="S5" s="46"/>
      <c r="T5" s="58"/>
      <c r="U5" s="59"/>
      <c r="V5" s="2"/>
      <c r="W5" s="60">
        <v>2422.8529386539999</v>
      </c>
      <c r="X5" s="55"/>
      <c r="Y5" s="51"/>
      <c r="Z5" s="51"/>
    </row>
    <row r="6" spans="1:26" ht="15" x14ac:dyDescent="0.25">
      <c r="A6" s="52" t="s">
        <v>15</v>
      </c>
      <c r="B6" s="45">
        <v>275</v>
      </c>
      <c r="C6" s="46">
        <v>274</v>
      </c>
      <c r="D6" s="47">
        <v>317</v>
      </c>
      <c r="E6" s="46">
        <v>335</v>
      </c>
      <c r="F6" s="47">
        <v>366</v>
      </c>
      <c r="G6" s="46">
        <v>375</v>
      </c>
      <c r="H6" s="47">
        <v>317</v>
      </c>
      <c r="I6" s="46">
        <v>298</v>
      </c>
      <c r="J6" s="47">
        <v>297</v>
      </c>
      <c r="K6" s="61">
        <v>278</v>
      </c>
      <c r="L6" s="47">
        <v>282</v>
      </c>
      <c r="M6" s="46">
        <v>246</v>
      </c>
      <c r="N6" s="47">
        <v>242</v>
      </c>
      <c r="O6" s="46">
        <v>213</v>
      </c>
      <c r="P6" s="47">
        <v>169</v>
      </c>
      <c r="Q6" s="46">
        <v>204</v>
      </c>
      <c r="R6" s="47">
        <v>355</v>
      </c>
      <c r="S6" s="46">
        <v>374</v>
      </c>
      <c r="T6" s="48">
        <v>375</v>
      </c>
      <c r="U6" s="49">
        <v>383</v>
      </c>
      <c r="V6" s="2">
        <v>391</v>
      </c>
      <c r="W6" s="45">
        <v>607.02846299999999</v>
      </c>
      <c r="X6" s="55">
        <v>527.21500000000003</v>
      </c>
      <c r="Y6" s="51"/>
      <c r="Z6" s="51"/>
    </row>
    <row r="7" spans="1:26" ht="15" x14ac:dyDescent="0.25">
      <c r="A7" s="52" t="s">
        <v>16</v>
      </c>
      <c r="B7" s="45">
        <v>276</v>
      </c>
      <c r="C7" s="46">
        <v>323</v>
      </c>
      <c r="D7" s="47">
        <v>381</v>
      </c>
      <c r="E7" s="46">
        <v>421</v>
      </c>
      <c r="F7" s="47">
        <v>452</v>
      </c>
      <c r="G7" s="46">
        <v>529</v>
      </c>
      <c r="H7" s="47">
        <v>427</v>
      </c>
      <c r="I7" s="46">
        <v>429</v>
      </c>
      <c r="J7" s="47">
        <v>404</v>
      </c>
      <c r="K7" s="46">
        <v>430</v>
      </c>
      <c r="L7" s="47">
        <v>423</v>
      </c>
      <c r="M7" s="46">
        <v>444</v>
      </c>
      <c r="N7" s="47">
        <v>334</v>
      </c>
      <c r="O7" s="46">
        <v>329</v>
      </c>
      <c r="P7" s="47">
        <v>283</v>
      </c>
      <c r="Q7" s="46">
        <v>289</v>
      </c>
      <c r="R7" s="47">
        <v>268</v>
      </c>
      <c r="S7" s="46">
        <v>301</v>
      </c>
      <c r="T7" s="48">
        <v>310</v>
      </c>
      <c r="U7" s="49">
        <v>386</v>
      </c>
      <c r="V7" s="2">
        <v>379</v>
      </c>
      <c r="W7" s="45">
        <v>919.44577862400001</v>
      </c>
      <c r="X7" s="55">
        <v>919.423</v>
      </c>
      <c r="Y7" s="51"/>
      <c r="Z7" s="51"/>
    </row>
    <row r="8" spans="1:26" ht="15" x14ac:dyDescent="0.25">
      <c r="A8" s="62" t="s">
        <v>17</v>
      </c>
      <c r="B8" s="60"/>
      <c r="C8" s="25"/>
      <c r="D8" s="63"/>
      <c r="E8" s="25"/>
      <c r="F8" s="64">
        <v>1705</v>
      </c>
      <c r="G8" s="65">
        <v>2040</v>
      </c>
      <c r="H8" s="64">
        <v>1876</v>
      </c>
      <c r="I8" s="65">
        <v>2023</v>
      </c>
      <c r="J8" s="63"/>
      <c r="K8" s="25"/>
      <c r="L8" s="63"/>
      <c r="M8" s="25"/>
      <c r="N8" s="63"/>
      <c r="O8" s="25"/>
      <c r="P8" s="63"/>
      <c r="Q8" s="66">
        <v>2734</v>
      </c>
      <c r="R8" s="63">
        <v>4032</v>
      </c>
      <c r="S8" s="25">
        <v>4257</v>
      </c>
      <c r="T8" s="54">
        <v>4531</v>
      </c>
      <c r="U8" s="49">
        <v>5833</v>
      </c>
      <c r="V8" s="2">
        <v>6309</v>
      </c>
      <c r="W8" s="60"/>
      <c r="X8" s="55">
        <v>2563.1999999999998</v>
      </c>
      <c r="Y8" s="51"/>
      <c r="Z8" s="51"/>
    </row>
    <row r="9" spans="1:26" ht="15" x14ac:dyDescent="0.25">
      <c r="A9" s="56" t="s">
        <v>18</v>
      </c>
      <c r="B9" s="60">
        <v>1250</v>
      </c>
      <c r="C9" s="25">
        <v>1324</v>
      </c>
      <c r="D9" s="63">
        <v>1518</v>
      </c>
      <c r="E9" s="25">
        <v>1668</v>
      </c>
      <c r="F9" s="63">
        <v>1820</v>
      </c>
      <c r="G9" s="25">
        <v>2187</v>
      </c>
      <c r="H9" s="63">
        <v>1987</v>
      </c>
      <c r="I9" s="25">
        <v>2106</v>
      </c>
      <c r="J9" s="63">
        <v>1949</v>
      </c>
      <c r="K9" s="25">
        <v>1998</v>
      </c>
      <c r="L9" s="63">
        <v>1974</v>
      </c>
      <c r="M9" s="25">
        <v>2144</v>
      </c>
      <c r="N9" s="63">
        <v>2108</v>
      </c>
      <c r="O9" s="25">
        <v>2257</v>
      </c>
      <c r="P9" s="67">
        <v>2364</v>
      </c>
      <c r="Q9" s="68"/>
      <c r="R9" s="69"/>
      <c r="S9" s="68"/>
      <c r="T9" s="58"/>
      <c r="U9" s="59"/>
      <c r="V9" s="2"/>
      <c r="W9" s="60">
        <v>3013.2892903320003</v>
      </c>
      <c r="X9" s="55"/>
      <c r="Y9" s="51"/>
      <c r="Z9" s="51"/>
    </row>
    <row r="10" spans="1:26" ht="15" x14ac:dyDescent="0.25">
      <c r="A10" s="52" t="s">
        <v>19</v>
      </c>
      <c r="B10" s="45">
        <v>398</v>
      </c>
      <c r="C10" s="46">
        <v>410</v>
      </c>
      <c r="D10" s="47">
        <v>521</v>
      </c>
      <c r="E10" s="46">
        <v>541</v>
      </c>
      <c r="F10" s="47">
        <v>645</v>
      </c>
      <c r="G10" s="46">
        <v>612</v>
      </c>
      <c r="H10" s="47">
        <v>607</v>
      </c>
      <c r="I10" s="46">
        <v>639</v>
      </c>
      <c r="J10" s="47">
        <v>632</v>
      </c>
      <c r="K10" s="46">
        <v>610</v>
      </c>
      <c r="L10" s="47">
        <v>715</v>
      </c>
      <c r="M10" s="46">
        <v>724</v>
      </c>
      <c r="N10" s="47">
        <v>599</v>
      </c>
      <c r="O10" s="46">
        <v>844</v>
      </c>
      <c r="P10" s="47">
        <v>1348</v>
      </c>
      <c r="Q10" s="46">
        <v>1624</v>
      </c>
      <c r="R10" s="47">
        <v>1746</v>
      </c>
      <c r="S10" s="46">
        <v>1641</v>
      </c>
      <c r="T10" s="48">
        <v>1656</v>
      </c>
      <c r="U10" s="49">
        <v>1912</v>
      </c>
      <c r="V10" s="2">
        <v>1990</v>
      </c>
      <c r="W10" s="45">
        <v>1035.590557878</v>
      </c>
      <c r="X10" s="55">
        <v>1035.26</v>
      </c>
      <c r="Y10" s="51"/>
      <c r="Z10" s="51"/>
    </row>
    <row r="11" spans="1:26" ht="15" x14ac:dyDescent="0.25">
      <c r="A11" s="52" t="s">
        <v>20</v>
      </c>
      <c r="B11" s="45">
        <v>524</v>
      </c>
      <c r="C11" s="46">
        <v>593</v>
      </c>
      <c r="D11" s="47">
        <v>607</v>
      </c>
      <c r="E11" s="46">
        <v>665</v>
      </c>
      <c r="F11" s="47">
        <v>666</v>
      </c>
      <c r="G11" s="46">
        <v>811</v>
      </c>
      <c r="H11" s="47">
        <v>796</v>
      </c>
      <c r="I11" s="46">
        <v>722</v>
      </c>
      <c r="J11" s="47">
        <v>646</v>
      </c>
      <c r="K11" s="46">
        <v>612</v>
      </c>
      <c r="L11" s="47">
        <v>500</v>
      </c>
      <c r="M11" s="46">
        <v>513</v>
      </c>
      <c r="N11" s="47">
        <v>481</v>
      </c>
      <c r="O11" s="46">
        <v>394</v>
      </c>
      <c r="P11" s="47">
        <v>437</v>
      </c>
      <c r="Q11" s="46">
        <v>366</v>
      </c>
      <c r="R11" s="47">
        <v>352</v>
      </c>
      <c r="S11" s="46">
        <v>315</v>
      </c>
      <c r="T11" s="48">
        <v>376</v>
      </c>
      <c r="U11" s="49">
        <v>528</v>
      </c>
      <c r="V11" s="2">
        <v>517</v>
      </c>
      <c r="W11" s="45">
        <v>1740.552946242</v>
      </c>
      <c r="X11" s="55">
        <v>1739.35</v>
      </c>
      <c r="Y11" s="51"/>
      <c r="Z11" s="51"/>
    </row>
    <row r="12" spans="1:26" ht="15" x14ac:dyDescent="0.25">
      <c r="A12" s="52" t="s">
        <v>21</v>
      </c>
      <c r="B12" s="45">
        <v>212</v>
      </c>
      <c r="C12" s="46">
        <v>252</v>
      </c>
      <c r="D12" s="47">
        <v>325</v>
      </c>
      <c r="E12" s="46">
        <v>348</v>
      </c>
      <c r="F12" s="47">
        <v>428</v>
      </c>
      <c r="G12" s="46">
        <v>552</v>
      </c>
      <c r="H12" s="47">
        <v>550</v>
      </c>
      <c r="I12" s="46">
        <v>546</v>
      </c>
      <c r="J12" s="47">
        <v>488</v>
      </c>
      <c r="K12" s="57">
        <v>487</v>
      </c>
      <c r="L12" s="47">
        <v>423</v>
      </c>
      <c r="M12" s="46">
        <v>445</v>
      </c>
      <c r="N12" s="47">
        <v>472</v>
      </c>
      <c r="O12" s="46">
        <v>484</v>
      </c>
      <c r="P12" s="47">
        <v>403</v>
      </c>
      <c r="Q12" s="46">
        <v>401</v>
      </c>
      <c r="R12" s="47">
        <v>351</v>
      </c>
      <c r="S12" s="46">
        <v>348</v>
      </c>
      <c r="T12" s="48">
        <v>370</v>
      </c>
      <c r="U12" s="49">
        <v>421</v>
      </c>
      <c r="V12" s="2">
        <v>424</v>
      </c>
      <c r="W12" s="45">
        <v>1004.0250778020001</v>
      </c>
      <c r="X12" s="55">
        <v>1289.99</v>
      </c>
      <c r="Y12" s="51"/>
      <c r="Z12" s="51"/>
    </row>
    <row r="13" spans="1:26" ht="15" x14ac:dyDescent="0.25">
      <c r="A13" s="52" t="s">
        <v>22</v>
      </c>
      <c r="B13" s="45">
        <v>844</v>
      </c>
      <c r="C13" s="46">
        <v>1144</v>
      </c>
      <c r="D13" s="47">
        <v>1350</v>
      </c>
      <c r="E13" s="46">
        <v>1722</v>
      </c>
      <c r="F13" s="47">
        <v>2140</v>
      </c>
      <c r="G13" s="46">
        <v>2299</v>
      </c>
      <c r="H13" s="47">
        <v>2158</v>
      </c>
      <c r="I13" s="46">
        <v>2201</v>
      </c>
      <c r="J13" s="47">
        <v>1965</v>
      </c>
      <c r="K13" s="61">
        <v>1873</v>
      </c>
      <c r="L13" s="47">
        <v>1801</v>
      </c>
      <c r="M13" s="46">
        <v>1887</v>
      </c>
      <c r="N13" s="47">
        <v>1991</v>
      </c>
      <c r="O13" s="46">
        <v>2044</v>
      </c>
      <c r="P13" s="70">
        <v>1905</v>
      </c>
      <c r="Q13" s="46">
        <v>1800</v>
      </c>
      <c r="R13" s="47">
        <v>1816</v>
      </c>
      <c r="S13" s="46">
        <v>1948</v>
      </c>
      <c r="T13" s="48">
        <v>2169</v>
      </c>
      <c r="U13" s="49">
        <v>2409</v>
      </c>
      <c r="V13" s="2">
        <v>2589</v>
      </c>
      <c r="W13" s="45">
        <v>3961.4677495380001</v>
      </c>
      <c r="X13" s="55">
        <v>4457.3</v>
      </c>
      <c r="Y13" s="51"/>
      <c r="Z13" s="51"/>
    </row>
    <row r="14" spans="1:26" ht="15" x14ac:dyDescent="0.25">
      <c r="A14" s="52" t="s">
        <v>23</v>
      </c>
      <c r="B14" s="45">
        <v>468</v>
      </c>
      <c r="C14" s="46">
        <v>496</v>
      </c>
      <c r="D14" s="47">
        <v>625</v>
      </c>
      <c r="E14" s="46">
        <v>684</v>
      </c>
      <c r="F14" s="47">
        <v>758</v>
      </c>
      <c r="G14" s="46">
        <v>809</v>
      </c>
      <c r="H14" s="47">
        <v>800</v>
      </c>
      <c r="I14" s="46">
        <v>818</v>
      </c>
      <c r="J14" s="47">
        <v>835</v>
      </c>
      <c r="K14" s="46">
        <v>822</v>
      </c>
      <c r="L14" s="47">
        <v>768</v>
      </c>
      <c r="M14" s="46">
        <v>765</v>
      </c>
      <c r="N14" s="47">
        <v>645</v>
      </c>
      <c r="O14" s="46">
        <v>597</v>
      </c>
      <c r="P14" s="47">
        <v>523</v>
      </c>
      <c r="Q14" s="46">
        <v>520</v>
      </c>
      <c r="R14" s="47">
        <v>501</v>
      </c>
      <c r="S14" s="46">
        <v>542</v>
      </c>
      <c r="T14" s="48">
        <v>591</v>
      </c>
      <c r="U14" s="49">
        <v>718</v>
      </c>
      <c r="V14" s="2">
        <v>767</v>
      </c>
      <c r="W14" s="45">
        <v>1370.6702694539999</v>
      </c>
      <c r="X14" s="55">
        <v>1370.13</v>
      </c>
      <c r="Y14" s="51"/>
      <c r="Z14" s="51"/>
    </row>
    <row r="15" spans="1:26" ht="15" x14ac:dyDescent="0.25">
      <c r="A15" s="52" t="s">
        <v>24</v>
      </c>
      <c r="B15" s="71">
        <v>3948</v>
      </c>
      <c r="C15" s="72">
        <v>4249</v>
      </c>
      <c r="D15" s="73">
        <v>5079</v>
      </c>
      <c r="E15" s="72">
        <v>6189</v>
      </c>
      <c r="F15" s="73">
        <v>6849</v>
      </c>
      <c r="G15" s="72">
        <v>7632</v>
      </c>
      <c r="H15" s="73">
        <v>7982</v>
      </c>
      <c r="I15" s="72">
        <v>8166</v>
      </c>
      <c r="J15" s="73">
        <v>8171</v>
      </c>
      <c r="K15" s="72">
        <v>8017</v>
      </c>
      <c r="L15" s="73">
        <v>7803</v>
      </c>
      <c r="M15" s="46">
        <v>7917</v>
      </c>
      <c r="N15" s="47">
        <v>7690</v>
      </c>
      <c r="O15" s="46">
        <v>8381</v>
      </c>
      <c r="P15" s="53">
        <v>9988</v>
      </c>
      <c r="Q15" s="46">
        <v>9803</v>
      </c>
      <c r="R15" s="47">
        <v>9966</v>
      </c>
      <c r="S15" s="46">
        <v>10392</v>
      </c>
      <c r="T15" s="54">
        <v>11291</v>
      </c>
      <c r="U15" s="49">
        <v>15102</v>
      </c>
      <c r="V15" s="2">
        <v>20256</v>
      </c>
      <c r="W15" s="74"/>
      <c r="X15" s="55">
        <v>5921.14</v>
      </c>
      <c r="Y15" s="51"/>
      <c r="Z15" s="51"/>
    </row>
    <row r="16" spans="1:26" ht="15" x14ac:dyDescent="0.25">
      <c r="A16" s="75" t="s">
        <v>25</v>
      </c>
      <c r="B16" s="45">
        <v>3948</v>
      </c>
      <c r="C16" s="46">
        <v>4249</v>
      </c>
      <c r="D16" s="47">
        <v>5079</v>
      </c>
      <c r="E16" s="46">
        <v>6189</v>
      </c>
      <c r="F16" s="47">
        <v>6816</v>
      </c>
      <c r="G16" s="46">
        <v>7597</v>
      </c>
      <c r="H16" s="47">
        <v>7959</v>
      </c>
      <c r="I16" s="46">
        <v>8147</v>
      </c>
      <c r="J16" s="47">
        <v>8154</v>
      </c>
      <c r="K16" s="46">
        <v>8008</v>
      </c>
      <c r="L16" s="53">
        <v>7796</v>
      </c>
      <c r="M16" s="46"/>
      <c r="N16" s="47"/>
      <c r="O16" s="46"/>
      <c r="P16" s="47"/>
      <c r="Q16" s="46"/>
      <c r="R16" s="47"/>
      <c r="S16" s="46"/>
      <c r="T16" s="48"/>
      <c r="U16" s="49"/>
      <c r="V16" s="2"/>
      <c r="W16" s="45">
        <v>6684.1927489139998</v>
      </c>
      <c r="X16" s="55"/>
      <c r="Y16" s="51"/>
      <c r="Z16" s="51"/>
    </row>
    <row r="17" spans="1:26" ht="15" x14ac:dyDescent="0.25">
      <c r="A17" s="52" t="s">
        <v>26</v>
      </c>
      <c r="B17" s="76">
        <v>725</v>
      </c>
      <c r="C17" s="77">
        <v>845</v>
      </c>
      <c r="D17" s="78">
        <v>1062</v>
      </c>
      <c r="E17" s="77">
        <v>1350</v>
      </c>
      <c r="F17" s="78">
        <v>1445</v>
      </c>
      <c r="G17" s="77">
        <v>1620</v>
      </c>
      <c r="H17" s="78">
        <v>1442</v>
      </c>
      <c r="I17" s="77">
        <v>1296</v>
      </c>
      <c r="J17" s="78">
        <v>1219</v>
      </c>
      <c r="K17" s="77">
        <v>1315</v>
      </c>
      <c r="L17" s="78">
        <v>1357</v>
      </c>
      <c r="M17" s="77">
        <v>1432</v>
      </c>
      <c r="N17" s="78">
        <v>1494</v>
      </c>
      <c r="O17" s="77">
        <v>1513</v>
      </c>
      <c r="P17" s="47">
        <v>1705</v>
      </c>
      <c r="Q17" s="46">
        <v>1709</v>
      </c>
      <c r="R17" s="47">
        <v>1969</v>
      </c>
      <c r="S17" s="46">
        <v>1940</v>
      </c>
      <c r="T17" s="48">
        <v>2166</v>
      </c>
      <c r="U17" s="49">
        <v>2620</v>
      </c>
      <c r="V17" s="2">
        <v>2712</v>
      </c>
      <c r="W17" s="45"/>
      <c r="X17" s="55">
        <v>1670.9</v>
      </c>
      <c r="Y17" s="51"/>
      <c r="Z17" s="51"/>
    </row>
    <row r="18" spans="1:26" ht="15" x14ac:dyDescent="0.25">
      <c r="A18" s="56" t="s">
        <v>27</v>
      </c>
      <c r="B18" s="45">
        <v>700</v>
      </c>
      <c r="C18" s="46">
        <v>817</v>
      </c>
      <c r="D18" s="47">
        <v>1042</v>
      </c>
      <c r="E18" s="46">
        <v>1325</v>
      </c>
      <c r="F18" s="47">
        <v>1416</v>
      </c>
      <c r="G18" s="46">
        <v>1584</v>
      </c>
      <c r="H18" s="47">
        <v>1406</v>
      </c>
      <c r="I18" s="46">
        <v>1266</v>
      </c>
      <c r="J18" s="47">
        <v>1191</v>
      </c>
      <c r="K18" s="46">
        <v>1284</v>
      </c>
      <c r="L18" s="47">
        <v>1326</v>
      </c>
      <c r="M18" s="46">
        <v>1410</v>
      </c>
      <c r="N18" s="47">
        <v>1461</v>
      </c>
      <c r="O18" s="57">
        <v>1475</v>
      </c>
      <c r="P18" s="69"/>
      <c r="Q18" s="68"/>
      <c r="R18" s="69"/>
      <c r="S18" s="68"/>
      <c r="T18" s="58"/>
      <c r="U18" s="59"/>
      <c r="V18" s="2"/>
      <c r="W18" s="60">
        <v>1701.298438968</v>
      </c>
      <c r="X18" s="55"/>
      <c r="Y18" s="51"/>
      <c r="Z18" s="51"/>
    </row>
    <row r="19" spans="1:26" ht="15" x14ac:dyDescent="0.25">
      <c r="A19" s="56" t="s">
        <v>28</v>
      </c>
      <c r="B19" s="60">
        <v>0</v>
      </c>
      <c r="C19" s="25">
        <v>0</v>
      </c>
      <c r="D19" s="63">
        <v>0</v>
      </c>
      <c r="E19" s="25">
        <v>0</v>
      </c>
      <c r="F19" s="63">
        <v>4</v>
      </c>
      <c r="G19" s="25">
        <v>12</v>
      </c>
      <c r="H19" s="63">
        <v>19</v>
      </c>
      <c r="I19" s="25">
        <v>39</v>
      </c>
      <c r="J19" s="63">
        <v>50</v>
      </c>
      <c r="K19" s="25">
        <v>48</v>
      </c>
      <c r="L19" s="63">
        <v>74</v>
      </c>
      <c r="M19" s="25">
        <v>88</v>
      </c>
      <c r="N19" s="63">
        <v>97</v>
      </c>
      <c r="O19" s="66">
        <v>95</v>
      </c>
      <c r="P19" s="69"/>
      <c r="Q19" s="68"/>
      <c r="R19" s="69"/>
      <c r="S19" s="68"/>
      <c r="T19" s="58"/>
      <c r="U19" s="59"/>
      <c r="V19" s="2"/>
      <c r="W19" s="60">
        <v>805.32442758000002</v>
      </c>
      <c r="X19" s="55"/>
      <c r="Y19" s="51"/>
      <c r="Z19" s="51"/>
    </row>
    <row r="20" spans="1:26" ht="15" x14ac:dyDescent="0.25">
      <c r="A20" s="52" t="s">
        <v>29</v>
      </c>
      <c r="B20" s="45">
        <v>1090</v>
      </c>
      <c r="C20" s="46">
        <v>1304</v>
      </c>
      <c r="D20" s="47">
        <v>1725</v>
      </c>
      <c r="E20" s="46">
        <v>1929</v>
      </c>
      <c r="F20" s="47">
        <v>2103</v>
      </c>
      <c r="G20" s="46">
        <v>2118</v>
      </c>
      <c r="H20" s="47">
        <v>1976</v>
      </c>
      <c r="I20" s="46">
        <v>2055</v>
      </c>
      <c r="J20" s="47">
        <v>1739</v>
      </c>
      <c r="K20" s="46">
        <v>1719</v>
      </c>
      <c r="L20" s="47">
        <v>1686</v>
      </c>
      <c r="M20" s="46">
        <v>1678</v>
      </c>
      <c r="N20" s="47">
        <v>1655</v>
      </c>
      <c r="O20" s="46">
        <v>1733</v>
      </c>
      <c r="P20" s="47">
        <v>1640</v>
      </c>
      <c r="Q20" s="46">
        <v>1701</v>
      </c>
      <c r="R20" s="47">
        <v>2057</v>
      </c>
      <c r="S20" s="46">
        <v>2261</v>
      </c>
      <c r="T20" s="54">
        <v>2699</v>
      </c>
      <c r="U20" s="49">
        <v>3228</v>
      </c>
      <c r="V20" s="2">
        <v>3344</v>
      </c>
      <c r="W20" s="45">
        <v>3611.8193548500003</v>
      </c>
      <c r="X20" s="55">
        <v>3605.25</v>
      </c>
      <c r="Y20" s="51"/>
      <c r="Z20" s="51"/>
    </row>
    <row r="21" spans="1:26" ht="15" x14ac:dyDescent="0.25">
      <c r="A21" s="52" t="s">
        <v>30</v>
      </c>
      <c r="B21" s="45">
        <v>1212</v>
      </c>
      <c r="C21" s="46">
        <v>1277</v>
      </c>
      <c r="D21" s="47">
        <v>1716</v>
      </c>
      <c r="E21" s="46">
        <v>1942</v>
      </c>
      <c r="F21" s="47">
        <v>2127</v>
      </c>
      <c r="G21" s="46">
        <v>2236</v>
      </c>
      <c r="H21" s="47">
        <v>1925</v>
      </c>
      <c r="I21" s="46">
        <v>1819</v>
      </c>
      <c r="J21" s="47">
        <v>1697</v>
      </c>
      <c r="K21" s="46">
        <v>1698</v>
      </c>
      <c r="L21" s="47">
        <v>1600</v>
      </c>
      <c r="M21" s="46">
        <v>1643</v>
      </c>
      <c r="N21" s="47">
        <v>1490</v>
      </c>
      <c r="O21" s="46">
        <v>1487</v>
      </c>
      <c r="P21" s="47">
        <v>1342</v>
      </c>
      <c r="Q21" s="46">
        <v>1392</v>
      </c>
      <c r="R21" s="47">
        <v>1456</v>
      </c>
      <c r="S21" s="46">
        <v>1731</v>
      </c>
      <c r="T21" s="48">
        <v>1916</v>
      </c>
      <c r="U21" s="49">
        <v>2347</v>
      </c>
      <c r="V21" s="2">
        <v>2378</v>
      </c>
      <c r="W21" s="45">
        <v>2116.50590766</v>
      </c>
      <c r="X21" s="55">
        <v>2117.11</v>
      </c>
      <c r="Y21" s="51"/>
      <c r="Z21" s="51"/>
    </row>
    <row r="22" spans="1:26" ht="15" x14ac:dyDescent="0.25">
      <c r="A22" s="52" t="s">
        <v>31</v>
      </c>
      <c r="B22" s="45">
        <v>111</v>
      </c>
      <c r="C22" s="46">
        <v>135</v>
      </c>
      <c r="D22" s="47">
        <v>164</v>
      </c>
      <c r="E22" s="46">
        <v>195</v>
      </c>
      <c r="F22" s="47">
        <v>228</v>
      </c>
      <c r="G22" s="46">
        <v>208</v>
      </c>
      <c r="H22" s="47">
        <v>207</v>
      </c>
      <c r="I22" s="46">
        <v>159</v>
      </c>
      <c r="J22" s="47">
        <v>174</v>
      </c>
      <c r="K22" s="46">
        <v>165</v>
      </c>
      <c r="L22" s="47">
        <v>175</v>
      </c>
      <c r="M22" s="46">
        <v>182</v>
      </c>
      <c r="N22" s="47">
        <v>154</v>
      </c>
      <c r="O22" s="46">
        <v>195</v>
      </c>
      <c r="P22" s="47">
        <v>203</v>
      </c>
      <c r="Q22" s="46">
        <v>340</v>
      </c>
      <c r="R22" s="47">
        <v>312</v>
      </c>
      <c r="S22" s="46">
        <v>267</v>
      </c>
      <c r="T22" s="48">
        <v>278</v>
      </c>
      <c r="U22" s="49">
        <v>364</v>
      </c>
      <c r="V22" s="2">
        <v>353</v>
      </c>
      <c r="W22" s="45">
        <v>579.10515370200005</v>
      </c>
      <c r="X22" s="55">
        <v>580.06100000000004</v>
      </c>
      <c r="Y22" s="51"/>
      <c r="Z22" s="51"/>
    </row>
    <row r="23" spans="1:26" ht="15" x14ac:dyDescent="0.25">
      <c r="A23" s="52" t="s">
        <v>32</v>
      </c>
      <c r="B23" s="45">
        <v>458</v>
      </c>
      <c r="C23" s="46">
        <v>529</v>
      </c>
      <c r="D23" s="47">
        <v>627</v>
      </c>
      <c r="E23" s="46">
        <v>735</v>
      </c>
      <c r="F23" s="47">
        <v>803</v>
      </c>
      <c r="G23" s="46">
        <v>909</v>
      </c>
      <c r="H23" s="47">
        <v>820</v>
      </c>
      <c r="I23" s="46">
        <v>877</v>
      </c>
      <c r="J23" s="47">
        <v>821</v>
      </c>
      <c r="K23" s="46">
        <v>705</v>
      </c>
      <c r="L23" s="47">
        <v>616</v>
      </c>
      <c r="M23" s="46">
        <v>627</v>
      </c>
      <c r="N23" s="47">
        <v>553</v>
      </c>
      <c r="O23" s="46">
        <v>510</v>
      </c>
      <c r="P23" s="47">
        <v>293</v>
      </c>
      <c r="Q23" s="46">
        <v>357</v>
      </c>
      <c r="R23" s="47">
        <v>304</v>
      </c>
      <c r="S23" s="46">
        <v>329</v>
      </c>
      <c r="T23" s="48">
        <v>319</v>
      </c>
      <c r="U23" s="49">
        <v>370</v>
      </c>
      <c r="V23" s="2">
        <v>327</v>
      </c>
      <c r="W23" s="45">
        <v>1265.047316892</v>
      </c>
      <c r="X23" s="55">
        <v>1265.44</v>
      </c>
      <c r="Y23" s="51"/>
      <c r="Z23" s="51"/>
    </row>
    <row r="24" spans="1:26" ht="15" x14ac:dyDescent="0.25">
      <c r="A24" s="56" t="s">
        <v>33</v>
      </c>
      <c r="B24" s="60">
        <v>25</v>
      </c>
      <c r="C24" s="25">
        <v>28</v>
      </c>
      <c r="D24" s="63">
        <v>20</v>
      </c>
      <c r="E24" s="25">
        <v>25</v>
      </c>
      <c r="F24" s="63">
        <v>29</v>
      </c>
      <c r="G24" s="25">
        <v>36</v>
      </c>
      <c r="H24" s="63">
        <v>36</v>
      </c>
      <c r="I24" s="25">
        <v>30</v>
      </c>
      <c r="J24" s="63">
        <v>28</v>
      </c>
      <c r="K24" s="25">
        <v>31</v>
      </c>
      <c r="L24" s="63">
        <v>31</v>
      </c>
      <c r="M24" s="25">
        <v>22</v>
      </c>
      <c r="N24" s="63">
        <v>33</v>
      </c>
      <c r="O24" s="66">
        <v>38</v>
      </c>
      <c r="P24" s="69"/>
      <c r="Q24" s="68"/>
      <c r="R24" s="69"/>
      <c r="S24" s="68"/>
      <c r="T24" s="58"/>
      <c r="U24" s="59"/>
      <c r="V24" s="2"/>
      <c r="W24" s="60">
        <v>51.395076534000005</v>
      </c>
      <c r="X24" s="55"/>
      <c r="Y24" s="51"/>
      <c r="Z24" s="51"/>
    </row>
    <row r="25" spans="1:26" ht="15" x14ac:dyDescent="0.25">
      <c r="A25" s="52" t="s">
        <v>34</v>
      </c>
      <c r="B25" s="76">
        <v>1602</v>
      </c>
      <c r="C25" s="77">
        <v>1847</v>
      </c>
      <c r="D25" s="78">
        <v>2364</v>
      </c>
      <c r="E25" s="77">
        <v>2644</v>
      </c>
      <c r="F25" s="78">
        <v>3365</v>
      </c>
      <c r="G25" s="77">
        <v>3832</v>
      </c>
      <c r="H25" s="78">
        <v>3733</v>
      </c>
      <c r="I25" s="77">
        <v>3903</v>
      </c>
      <c r="J25" s="78">
        <v>3571</v>
      </c>
      <c r="K25" s="77">
        <v>4201</v>
      </c>
      <c r="L25" s="78">
        <v>4221</v>
      </c>
      <c r="M25" s="77">
        <v>4527</v>
      </c>
      <c r="N25" s="78">
        <v>4526</v>
      </c>
      <c r="O25" s="77">
        <v>4779</v>
      </c>
      <c r="P25" s="47">
        <v>5182</v>
      </c>
      <c r="Q25" s="46">
        <v>5291</v>
      </c>
      <c r="R25" s="47">
        <v>5293</v>
      </c>
      <c r="S25" s="46">
        <v>5673</v>
      </c>
      <c r="T25" s="48">
        <v>6282</v>
      </c>
      <c r="U25" s="49">
        <v>7521</v>
      </c>
      <c r="V25" s="2">
        <v>8738</v>
      </c>
      <c r="W25" s="45">
        <v>6785.7688450559999</v>
      </c>
      <c r="X25" s="55">
        <v>7400.44</v>
      </c>
      <c r="Y25" s="51"/>
      <c r="Z25" s="51"/>
    </row>
    <row r="26" spans="1:26" ht="15" x14ac:dyDescent="0.25">
      <c r="A26" s="56" t="s">
        <v>35</v>
      </c>
      <c r="B26" s="45">
        <v>1602</v>
      </c>
      <c r="C26" s="46">
        <v>1847</v>
      </c>
      <c r="D26" s="47">
        <v>2364</v>
      </c>
      <c r="E26" s="46">
        <v>2644</v>
      </c>
      <c r="F26" s="47">
        <v>3365</v>
      </c>
      <c r="G26" s="46">
        <v>3832</v>
      </c>
      <c r="H26" s="47">
        <v>3728</v>
      </c>
      <c r="I26" s="46">
        <v>3869</v>
      </c>
      <c r="J26" s="47">
        <v>3532</v>
      </c>
      <c r="K26" s="57">
        <v>4157</v>
      </c>
      <c r="L26" s="47">
        <v>4181</v>
      </c>
      <c r="M26" s="46">
        <v>4477</v>
      </c>
      <c r="N26" s="47">
        <v>4467</v>
      </c>
      <c r="O26" s="57">
        <v>4709</v>
      </c>
      <c r="P26" s="69"/>
      <c r="Q26" s="68"/>
      <c r="R26" s="69"/>
      <c r="S26" s="68"/>
      <c r="T26" s="58"/>
      <c r="U26" s="59"/>
      <c r="V26" s="2"/>
      <c r="W26" s="45">
        <v>6530.0075193120001</v>
      </c>
      <c r="X26" s="55"/>
      <c r="Y26" s="51"/>
      <c r="Z26" s="51"/>
    </row>
    <row r="27" spans="1:26" ht="15" x14ac:dyDescent="0.25">
      <c r="A27" s="52" t="s">
        <v>36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53">
        <v>659</v>
      </c>
      <c r="M27" s="46">
        <v>679</v>
      </c>
      <c r="N27" s="47">
        <v>569</v>
      </c>
      <c r="O27" s="46">
        <v>638</v>
      </c>
      <c r="P27" s="47">
        <v>595</v>
      </c>
      <c r="Q27" s="46">
        <v>607</v>
      </c>
      <c r="R27" s="47">
        <v>641</v>
      </c>
      <c r="S27" s="46">
        <v>679</v>
      </c>
      <c r="T27" s="54">
        <v>824</v>
      </c>
      <c r="U27" s="49">
        <v>892</v>
      </c>
      <c r="V27" s="2">
        <v>913</v>
      </c>
      <c r="W27" s="45"/>
      <c r="X27" s="55">
        <v>1268.8800000000001</v>
      </c>
      <c r="Y27" s="51"/>
      <c r="Z27" s="51"/>
    </row>
    <row r="28" spans="1:26" ht="15" x14ac:dyDescent="0.25">
      <c r="A28" s="52" t="s">
        <v>37</v>
      </c>
      <c r="B28" s="45">
        <v>266</v>
      </c>
      <c r="C28" s="46">
        <v>343</v>
      </c>
      <c r="D28" s="47">
        <v>406</v>
      </c>
      <c r="E28" s="46">
        <v>433</v>
      </c>
      <c r="F28" s="47">
        <v>539</v>
      </c>
      <c r="G28" s="46">
        <v>559</v>
      </c>
      <c r="H28" s="47">
        <v>510</v>
      </c>
      <c r="I28" s="46">
        <v>397</v>
      </c>
      <c r="J28" s="47">
        <v>378</v>
      </c>
      <c r="K28" s="61">
        <v>390</v>
      </c>
      <c r="L28" s="47">
        <v>324</v>
      </c>
      <c r="M28" s="46">
        <v>341</v>
      </c>
      <c r="N28" s="47">
        <v>360</v>
      </c>
      <c r="O28" s="46">
        <v>415</v>
      </c>
      <c r="P28" s="47">
        <v>447</v>
      </c>
      <c r="Q28" s="46">
        <v>441</v>
      </c>
      <c r="R28" s="47">
        <v>452</v>
      </c>
      <c r="S28" s="46">
        <v>531</v>
      </c>
      <c r="T28" s="54">
        <v>616</v>
      </c>
      <c r="U28" s="49">
        <v>921</v>
      </c>
      <c r="V28" s="2">
        <v>982</v>
      </c>
      <c r="W28" s="45">
        <v>587.60355218400002</v>
      </c>
      <c r="X28" s="55">
        <v>744.05899999999997</v>
      </c>
      <c r="Y28" s="51"/>
      <c r="Z28" s="51"/>
    </row>
    <row r="29" spans="1:26" ht="15" x14ac:dyDescent="0.25">
      <c r="A29" s="52" t="s">
        <v>38</v>
      </c>
      <c r="B29" s="45"/>
      <c r="C29" s="46"/>
      <c r="D29" s="47"/>
      <c r="E29" s="46"/>
      <c r="F29" s="79">
        <v>416</v>
      </c>
      <c r="G29" s="80">
        <v>504</v>
      </c>
      <c r="H29" s="79">
        <v>448</v>
      </c>
      <c r="I29" s="80">
        <v>435</v>
      </c>
      <c r="J29" s="47"/>
      <c r="K29" s="46"/>
      <c r="L29" s="47"/>
      <c r="M29" s="46"/>
      <c r="N29" s="47"/>
      <c r="O29" s="46"/>
      <c r="P29" s="79">
        <v>300</v>
      </c>
      <c r="Q29" s="57">
        <v>269</v>
      </c>
      <c r="R29" s="47">
        <v>249</v>
      </c>
      <c r="S29" s="46">
        <v>246</v>
      </c>
      <c r="T29" s="48">
        <v>299</v>
      </c>
      <c r="U29" s="49">
        <v>365</v>
      </c>
      <c r="V29" s="2">
        <v>358</v>
      </c>
      <c r="W29" s="45"/>
      <c r="X29" s="55">
        <v>459.33600000000001</v>
      </c>
      <c r="Y29" s="51"/>
      <c r="Z29" s="51"/>
    </row>
    <row r="30" spans="1:26" ht="15" x14ac:dyDescent="0.25">
      <c r="A30" s="56" t="s">
        <v>39</v>
      </c>
      <c r="B30" s="60">
        <v>0</v>
      </c>
      <c r="C30" s="25">
        <v>0</v>
      </c>
      <c r="D30" s="63">
        <v>0</v>
      </c>
      <c r="E30" s="25">
        <v>0</v>
      </c>
      <c r="F30" s="63">
        <v>0</v>
      </c>
      <c r="G30" s="25">
        <v>0</v>
      </c>
      <c r="H30" s="63">
        <v>5</v>
      </c>
      <c r="I30" s="25">
        <v>34</v>
      </c>
      <c r="J30" s="63">
        <v>39</v>
      </c>
      <c r="K30" s="25">
        <v>44</v>
      </c>
      <c r="L30" s="63">
        <v>40</v>
      </c>
      <c r="M30" s="25">
        <v>50</v>
      </c>
      <c r="N30" s="63">
        <v>59</v>
      </c>
      <c r="O30" s="66">
        <v>70</v>
      </c>
      <c r="P30" s="69"/>
      <c r="Q30" s="68"/>
      <c r="R30" s="69"/>
      <c r="S30" s="68"/>
      <c r="T30" s="58"/>
      <c r="U30" s="59"/>
      <c r="V30" s="2"/>
      <c r="W30" s="60">
        <v>255.761325744</v>
      </c>
      <c r="X30" s="55"/>
      <c r="Y30" s="51"/>
      <c r="Z30" s="51"/>
    </row>
    <row r="31" spans="1:26" ht="15" x14ac:dyDescent="0.25">
      <c r="A31" s="52" t="s">
        <v>40</v>
      </c>
      <c r="B31" s="45">
        <v>200</v>
      </c>
      <c r="C31" s="46">
        <v>196</v>
      </c>
      <c r="D31" s="47">
        <v>222</v>
      </c>
      <c r="E31" s="46">
        <v>236</v>
      </c>
      <c r="F31" s="47">
        <v>273</v>
      </c>
      <c r="G31" s="46">
        <v>323</v>
      </c>
      <c r="H31" s="47">
        <v>257</v>
      </c>
      <c r="I31" s="46">
        <v>226</v>
      </c>
      <c r="J31" s="47">
        <v>186</v>
      </c>
      <c r="K31" s="46">
        <v>181</v>
      </c>
      <c r="L31" s="47">
        <v>186</v>
      </c>
      <c r="M31" s="46">
        <v>207</v>
      </c>
      <c r="N31" s="47">
        <v>208</v>
      </c>
      <c r="O31" s="46">
        <v>197</v>
      </c>
      <c r="P31" s="47">
        <v>325</v>
      </c>
      <c r="Q31" s="46">
        <v>216</v>
      </c>
      <c r="R31" s="47">
        <v>176</v>
      </c>
      <c r="S31" s="46">
        <v>176</v>
      </c>
      <c r="T31" s="48">
        <v>189</v>
      </c>
      <c r="U31" s="49">
        <v>224</v>
      </c>
      <c r="V31" s="2">
        <v>186</v>
      </c>
      <c r="W31" s="45">
        <v>823.13059582799997</v>
      </c>
      <c r="X31" s="55">
        <v>805.596</v>
      </c>
      <c r="Y31" s="51"/>
      <c r="Z31" s="51"/>
    </row>
    <row r="32" spans="1:26" ht="15" x14ac:dyDescent="0.25">
      <c r="A32" s="52" t="s">
        <v>41</v>
      </c>
      <c r="B32" s="45">
        <v>2004</v>
      </c>
      <c r="C32" s="46">
        <v>2386</v>
      </c>
      <c r="D32" s="47">
        <v>2856</v>
      </c>
      <c r="E32" s="46">
        <v>3667</v>
      </c>
      <c r="F32" s="47">
        <v>4162</v>
      </c>
      <c r="G32" s="46">
        <v>4706</v>
      </c>
      <c r="H32" s="47">
        <v>4278</v>
      </c>
      <c r="I32" s="46">
        <v>4283</v>
      </c>
      <c r="J32" s="47">
        <v>3980</v>
      </c>
      <c r="K32" s="46">
        <v>4138</v>
      </c>
      <c r="L32" s="47">
        <v>4230</v>
      </c>
      <c r="M32" s="46">
        <v>4682</v>
      </c>
      <c r="N32" s="47">
        <v>4737</v>
      </c>
      <c r="O32" s="46">
        <v>4747</v>
      </c>
      <c r="P32" s="47">
        <v>4865</v>
      </c>
      <c r="Q32" s="46">
        <v>5077</v>
      </c>
      <c r="R32" s="47">
        <v>5431</v>
      </c>
      <c r="S32" s="46">
        <v>6596</v>
      </c>
      <c r="T32" s="48">
        <v>7623</v>
      </c>
      <c r="U32" s="49">
        <v>9102</v>
      </c>
      <c r="V32" s="2">
        <v>10860</v>
      </c>
      <c r="W32" s="45">
        <v>5260.5086603580003</v>
      </c>
      <c r="X32" s="55">
        <v>5265.22</v>
      </c>
      <c r="Y32" s="51"/>
      <c r="Z32" s="51"/>
    </row>
    <row r="33" spans="1:26" ht="15" x14ac:dyDescent="0.25">
      <c r="A33" s="52" t="s">
        <v>42</v>
      </c>
      <c r="B33" s="45">
        <v>342</v>
      </c>
      <c r="C33" s="46">
        <v>336</v>
      </c>
      <c r="D33" s="47">
        <v>462</v>
      </c>
      <c r="E33" s="46">
        <v>545</v>
      </c>
      <c r="F33" s="47">
        <v>673</v>
      </c>
      <c r="G33" s="46">
        <v>660</v>
      </c>
      <c r="H33" s="47">
        <v>671</v>
      </c>
      <c r="I33" s="46">
        <v>662</v>
      </c>
      <c r="J33" s="47">
        <v>608</v>
      </c>
      <c r="K33" s="46">
        <v>722</v>
      </c>
      <c r="L33" s="47">
        <v>864</v>
      </c>
      <c r="M33" s="46">
        <v>776</v>
      </c>
      <c r="N33" s="47">
        <v>659</v>
      </c>
      <c r="O33" s="46">
        <v>582</v>
      </c>
      <c r="P33" s="47">
        <v>475</v>
      </c>
      <c r="Q33" s="46">
        <v>514</v>
      </c>
      <c r="R33" s="47">
        <v>494</v>
      </c>
      <c r="S33" s="46">
        <v>593</v>
      </c>
      <c r="T33" s="54">
        <v>547</v>
      </c>
      <c r="U33" s="49">
        <v>694</v>
      </c>
      <c r="V33" s="2">
        <v>704</v>
      </c>
      <c r="W33" s="45">
        <v>1169.946191022</v>
      </c>
      <c r="X33" s="55">
        <v>1170.3399999999999</v>
      </c>
      <c r="Y33" s="51"/>
      <c r="Z33" s="51"/>
    </row>
    <row r="34" spans="1:26" ht="15" x14ac:dyDescent="0.25">
      <c r="A34" s="52" t="s">
        <v>43</v>
      </c>
      <c r="B34" s="45">
        <v>636</v>
      </c>
      <c r="C34" s="46">
        <v>697</v>
      </c>
      <c r="D34" s="47">
        <v>875</v>
      </c>
      <c r="E34" s="46">
        <v>916</v>
      </c>
      <c r="F34" s="47">
        <v>1107</v>
      </c>
      <c r="G34" s="46">
        <v>1231</v>
      </c>
      <c r="H34" s="47">
        <v>1156</v>
      </c>
      <c r="I34" s="46">
        <v>1145</v>
      </c>
      <c r="J34" s="47">
        <v>1076</v>
      </c>
      <c r="K34" s="46">
        <v>1055</v>
      </c>
      <c r="L34" s="47">
        <v>1000</v>
      </c>
      <c r="M34" s="46">
        <v>961</v>
      </c>
      <c r="N34" s="47">
        <v>897</v>
      </c>
      <c r="O34" s="46">
        <v>993</v>
      </c>
      <c r="P34" s="47">
        <v>970</v>
      </c>
      <c r="Q34" s="46">
        <v>1009</v>
      </c>
      <c r="R34" s="47">
        <v>990</v>
      </c>
      <c r="S34" s="46">
        <v>1197</v>
      </c>
      <c r="T34" s="48">
        <v>1439</v>
      </c>
      <c r="U34" s="49">
        <v>1685</v>
      </c>
      <c r="V34" s="2">
        <v>1831</v>
      </c>
      <c r="W34" s="45">
        <v>1626.431595198</v>
      </c>
      <c r="X34" s="55">
        <v>1629.07</v>
      </c>
      <c r="Y34" s="51"/>
      <c r="Z34" s="51"/>
    </row>
    <row r="35" spans="1:26" ht="15" x14ac:dyDescent="0.25">
      <c r="A35" s="52" t="s">
        <v>44</v>
      </c>
      <c r="B35" s="45">
        <v>944</v>
      </c>
      <c r="C35" s="46">
        <v>1019</v>
      </c>
      <c r="D35" s="47">
        <v>1157</v>
      </c>
      <c r="E35" s="46">
        <v>1362</v>
      </c>
      <c r="F35" s="47">
        <v>1599</v>
      </c>
      <c r="G35" s="46">
        <v>1814</v>
      </c>
      <c r="H35" s="47">
        <v>1731</v>
      </c>
      <c r="I35" s="46">
        <v>1717</v>
      </c>
      <c r="J35" s="47">
        <v>1525</v>
      </c>
      <c r="K35" s="46">
        <v>1433</v>
      </c>
      <c r="L35" s="47">
        <v>1420</v>
      </c>
      <c r="M35" s="46">
        <v>1531</v>
      </c>
      <c r="N35" s="47">
        <v>1476</v>
      </c>
      <c r="O35" s="46">
        <v>1553</v>
      </c>
      <c r="P35" s="47">
        <v>1499</v>
      </c>
      <c r="Q35" s="46">
        <v>1650</v>
      </c>
      <c r="R35" s="47">
        <v>1943</v>
      </c>
      <c r="S35" s="46">
        <v>2547</v>
      </c>
      <c r="T35" s="54">
        <v>2995</v>
      </c>
      <c r="U35" s="49">
        <v>3363</v>
      </c>
      <c r="V35" s="2">
        <v>3952</v>
      </c>
      <c r="W35" s="45">
        <v>2891.47891209</v>
      </c>
      <c r="X35" s="55">
        <v>2858.2</v>
      </c>
      <c r="Y35" s="51"/>
      <c r="Z35" s="51"/>
    </row>
    <row r="36" spans="1:26" ht="15" x14ac:dyDescent="0.25">
      <c r="A36" s="52" t="s">
        <v>45</v>
      </c>
      <c r="B36" s="45">
        <v>540</v>
      </c>
      <c r="C36" s="46">
        <v>571</v>
      </c>
      <c r="D36" s="47">
        <v>684</v>
      </c>
      <c r="E36" s="46">
        <v>727</v>
      </c>
      <c r="F36" s="47">
        <v>806</v>
      </c>
      <c r="G36" s="46">
        <v>888</v>
      </c>
      <c r="H36" s="47">
        <v>873</v>
      </c>
      <c r="I36" s="46">
        <v>912</v>
      </c>
      <c r="J36" s="47">
        <v>744</v>
      </c>
      <c r="K36" s="46">
        <v>800</v>
      </c>
      <c r="L36" s="47">
        <v>706</v>
      </c>
      <c r="M36" s="46">
        <v>714</v>
      </c>
      <c r="N36" s="47">
        <v>639</v>
      </c>
      <c r="O36" s="46">
        <v>601</v>
      </c>
      <c r="P36" s="47">
        <v>611</v>
      </c>
      <c r="Q36" s="46">
        <v>633</v>
      </c>
      <c r="R36" s="47">
        <v>715</v>
      </c>
      <c r="S36" s="46">
        <v>755</v>
      </c>
      <c r="T36" s="48">
        <v>726</v>
      </c>
      <c r="U36" s="49">
        <v>853</v>
      </c>
      <c r="V36" s="2">
        <v>826</v>
      </c>
      <c r="W36" s="45">
        <v>1663.2579886200001</v>
      </c>
      <c r="X36" s="55">
        <v>1663.45</v>
      </c>
      <c r="Y36" s="51"/>
      <c r="Z36" s="51"/>
    </row>
    <row r="37" spans="1:26" ht="15" x14ac:dyDescent="0.25">
      <c r="A37" s="52" t="s">
        <v>46</v>
      </c>
      <c r="B37" s="45"/>
      <c r="C37" s="46"/>
      <c r="D37" s="47"/>
      <c r="E37" s="46"/>
      <c r="F37" s="79">
        <v>925</v>
      </c>
      <c r="G37" s="80">
        <v>1027</v>
      </c>
      <c r="H37" s="79">
        <v>992</v>
      </c>
      <c r="I37" s="80">
        <v>1017</v>
      </c>
      <c r="J37" s="79">
        <v>813</v>
      </c>
      <c r="K37" s="46"/>
      <c r="L37" s="47"/>
      <c r="M37" s="46"/>
      <c r="N37" s="47"/>
      <c r="O37" s="46"/>
      <c r="P37" s="47"/>
      <c r="Q37" s="57">
        <v>634</v>
      </c>
      <c r="R37" s="47">
        <v>683</v>
      </c>
      <c r="S37" s="46">
        <v>687</v>
      </c>
      <c r="T37" s="48">
        <v>764</v>
      </c>
      <c r="U37" s="49">
        <v>765</v>
      </c>
      <c r="V37" s="2">
        <v>841</v>
      </c>
      <c r="W37" s="45"/>
      <c r="X37" s="55">
        <v>1979.6</v>
      </c>
      <c r="Y37" s="51"/>
      <c r="Z37" s="51"/>
    </row>
    <row r="38" spans="1:26" ht="15" x14ac:dyDescent="0.25">
      <c r="A38" s="56" t="s">
        <v>47</v>
      </c>
      <c r="B38" s="45">
        <v>791</v>
      </c>
      <c r="C38" s="46">
        <v>803</v>
      </c>
      <c r="D38" s="47">
        <v>979</v>
      </c>
      <c r="E38" s="46">
        <v>1102</v>
      </c>
      <c r="F38" s="47">
        <v>1226</v>
      </c>
      <c r="G38" s="46">
        <v>1384</v>
      </c>
      <c r="H38" s="47">
        <v>1329</v>
      </c>
      <c r="I38" s="46">
        <v>1369</v>
      </c>
      <c r="J38" s="47">
        <v>1078</v>
      </c>
      <c r="K38" s="46">
        <v>1006</v>
      </c>
      <c r="L38" s="47">
        <v>950</v>
      </c>
      <c r="M38" s="46">
        <v>934</v>
      </c>
      <c r="N38" s="47">
        <v>892</v>
      </c>
      <c r="O38" s="46">
        <v>866</v>
      </c>
      <c r="P38" s="53">
        <v>920</v>
      </c>
      <c r="Q38" s="68"/>
      <c r="R38" s="69"/>
      <c r="S38" s="68"/>
      <c r="T38" s="58"/>
      <c r="U38" s="59"/>
      <c r="V38" s="2"/>
      <c r="W38" s="60">
        <v>2260.9786818540001</v>
      </c>
      <c r="X38" s="55"/>
      <c r="Y38" s="51"/>
      <c r="Z38" s="51"/>
    </row>
    <row r="39" spans="1:26" ht="15" x14ac:dyDescent="0.25">
      <c r="A39" s="52" t="s">
        <v>48</v>
      </c>
      <c r="B39" s="45">
        <v>119</v>
      </c>
      <c r="C39" s="46">
        <v>147</v>
      </c>
      <c r="D39" s="47">
        <v>229</v>
      </c>
      <c r="E39" s="46">
        <v>257</v>
      </c>
      <c r="F39" s="47">
        <v>250</v>
      </c>
      <c r="G39" s="46">
        <v>366</v>
      </c>
      <c r="H39" s="47">
        <v>306</v>
      </c>
      <c r="I39" s="46">
        <v>317</v>
      </c>
      <c r="J39" s="47">
        <v>242</v>
      </c>
      <c r="K39" s="46">
        <v>221</v>
      </c>
      <c r="L39" s="47">
        <v>204</v>
      </c>
      <c r="M39" s="46">
        <v>209</v>
      </c>
      <c r="N39" s="47">
        <v>150</v>
      </c>
      <c r="O39" s="46">
        <v>191</v>
      </c>
      <c r="P39" s="70">
        <v>263</v>
      </c>
      <c r="Q39" s="46">
        <v>283</v>
      </c>
      <c r="R39" s="47">
        <v>289</v>
      </c>
      <c r="S39" s="46">
        <v>389</v>
      </c>
      <c r="T39" s="54">
        <v>446</v>
      </c>
      <c r="U39" s="49">
        <v>693</v>
      </c>
      <c r="V39" s="2">
        <v>792</v>
      </c>
      <c r="W39" s="45">
        <v>436.251122076</v>
      </c>
      <c r="X39" s="25">
        <v>543.31200000000001</v>
      </c>
      <c r="Y39" s="51"/>
      <c r="Z39" s="51"/>
    </row>
    <row r="40" spans="1:26" ht="15" x14ac:dyDescent="0.25">
      <c r="A40" s="52" t="s">
        <v>49</v>
      </c>
      <c r="B40" s="45">
        <v>115</v>
      </c>
      <c r="C40" s="46">
        <v>120</v>
      </c>
      <c r="D40" s="47">
        <v>139</v>
      </c>
      <c r="E40" s="46">
        <v>144</v>
      </c>
      <c r="F40" s="47">
        <v>155</v>
      </c>
      <c r="G40" s="46">
        <v>189</v>
      </c>
      <c r="H40" s="47">
        <v>180</v>
      </c>
      <c r="I40" s="46">
        <v>180</v>
      </c>
      <c r="J40" s="47">
        <v>143</v>
      </c>
      <c r="K40" s="46">
        <v>140</v>
      </c>
      <c r="L40" s="47">
        <v>112</v>
      </c>
      <c r="M40" s="46">
        <v>116</v>
      </c>
      <c r="N40" s="47">
        <v>95</v>
      </c>
      <c r="O40" s="46">
        <v>86</v>
      </c>
      <c r="P40" s="47">
        <v>134</v>
      </c>
      <c r="Q40" s="46">
        <v>165</v>
      </c>
      <c r="R40" s="47">
        <v>155</v>
      </c>
      <c r="S40" s="46">
        <v>144</v>
      </c>
      <c r="T40" s="48">
        <v>187</v>
      </c>
      <c r="U40" s="49">
        <v>159</v>
      </c>
      <c r="V40" s="2">
        <v>200</v>
      </c>
      <c r="W40" s="45">
        <v>581.53326755399996</v>
      </c>
      <c r="X40" s="25">
        <v>554.00199999999995</v>
      </c>
      <c r="Y40" s="51"/>
      <c r="Z40" s="51"/>
    </row>
    <row r="41" spans="1:26" ht="15" x14ac:dyDescent="0.25">
      <c r="A41" s="52" t="s">
        <v>50</v>
      </c>
      <c r="B41" s="45">
        <v>126</v>
      </c>
      <c r="C41" s="46">
        <v>145</v>
      </c>
      <c r="D41" s="47">
        <v>158</v>
      </c>
      <c r="E41" s="46">
        <v>158</v>
      </c>
      <c r="F41" s="47">
        <v>194</v>
      </c>
      <c r="G41" s="46">
        <v>214</v>
      </c>
      <c r="H41" s="47">
        <v>213</v>
      </c>
      <c r="I41" s="46">
        <v>198</v>
      </c>
      <c r="J41" s="47">
        <v>179</v>
      </c>
      <c r="K41" s="46">
        <v>187</v>
      </c>
      <c r="L41" s="47">
        <v>176</v>
      </c>
      <c r="M41" s="46">
        <v>208</v>
      </c>
      <c r="N41" s="47">
        <v>200</v>
      </c>
      <c r="O41" s="46">
        <v>175</v>
      </c>
      <c r="P41" s="47">
        <v>193</v>
      </c>
      <c r="Q41" s="46">
        <v>165</v>
      </c>
      <c r="R41" s="47">
        <v>134</v>
      </c>
      <c r="S41" s="46">
        <v>138</v>
      </c>
      <c r="T41" s="48">
        <v>123</v>
      </c>
      <c r="U41" s="49">
        <v>155</v>
      </c>
      <c r="V41" s="2">
        <v>132</v>
      </c>
      <c r="W41" s="45">
        <v>464.983802658</v>
      </c>
      <c r="X41" s="25">
        <v>464.23500000000001</v>
      </c>
      <c r="Y41" s="51"/>
      <c r="Z41" s="51"/>
    </row>
    <row r="42" spans="1:26" ht="15" x14ac:dyDescent="0.25">
      <c r="A42" s="52" t="s">
        <v>51</v>
      </c>
      <c r="B42" s="45">
        <v>614</v>
      </c>
      <c r="C42" s="46">
        <v>595</v>
      </c>
      <c r="D42" s="47">
        <v>752</v>
      </c>
      <c r="E42" s="46">
        <v>892</v>
      </c>
      <c r="F42" s="47">
        <v>945</v>
      </c>
      <c r="G42" s="46">
        <v>1054</v>
      </c>
      <c r="H42" s="47">
        <v>995</v>
      </c>
      <c r="I42" s="46">
        <v>1133</v>
      </c>
      <c r="J42" s="47">
        <v>844</v>
      </c>
      <c r="K42" s="46">
        <v>716</v>
      </c>
      <c r="L42" s="47">
        <v>663</v>
      </c>
      <c r="M42" s="46">
        <v>682</v>
      </c>
      <c r="N42" s="47">
        <v>667</v>
      </c>
      <c r="O42" s="46">
        <v>713</v>
      </c>
      <c r="P42" s="47">
        <v>665</v>
      </c>
      <c r="Q42" s="46">
        <v>655</v>
      </c>
      <c r="R42" s="47">
        <v>613</v>
      </c>
      <c r="S42" s="46">
        <v>665</v>
      </c>
      <c r="T42" s="48">
        <v>693</v>
      </c>
      <c r="U42" s="49">
        <v>835</v>
      </c>
      <c r="V42" s="2">
        <v>839</v>
      </c>
      <c r="W42" s="45">
        <v>1604.57857053</v>
      </c>
      <c r="X42" s="25">
        <v>1601.08</v>
      </c>
      <c r="Y42" s="51"/>
      <c r="Z42" s="51"/>
    </row>
    <row r="43" spans="1:26" ht="15" x14ac:dyDescent="0.25">
      <c r="A43" s="52" t="s">
        <v>52</v>
      </c>
      <c r="B43" s="76">
        <v>301</v>
      </c>
      <c r="C43" s="77">
        <v>337</v>
      </c>
      <c r="D43" s="78">
        <v>465</v>
      </c>
      <c r="E43" s="77">
        <v>471</v>
      </c>
      <c r="F43" s="78">
        <v>504</v>
      </c>
      <c r="G43" s="77">
        <v>574</v>
      </c>
      <c r="H43" s="78">
        <v>579</v>
      </c>
      <c r="I43" s="77">
        <v>585</v>
      </c>
      <c r="J43" s="78">
        <v>577</v>
      </c>
      <c r="K43" s="77">
        <v>500</v>
      </c>
      <c r="L43" s="78">
        <v>531</v>
      </c>
      <c r="M43" s="77">
        <v>563</v>
      </c>
      <c r="N43" s="78">
        <v>594</v>
      </c>
      <c r="O43" s="77">
        <v>563</v>
      </c>
      <c r="P43" s="47">
        <v>704</v>
      </c>
      <c r="Q43" s="46">
        <v>771</v>
      </c>
      <c r="R43" s="47">
        <v>792</v>
      </c>
      <c r="S43" s="46">
        <v>850</v>
      </c>
      <c r="T43" s="54">
        <v>1018</v>
      </c>
      <c r="U43" s="49">
        <v>1231</v>
      </c>
      <c r="V43" s="2">
        <v>1348</v>
      </c>
      <c r="W43" s="45">
        <v>1791.543337134</v>
      </c>
      <c r="X43" s="25">
        <v>1715.75</v>
      </c>
      <c r="Y43" s="51"/>
      <c r="Z43" s="51"/>
    </row>
    <row r="44" spans="1:26" ht="15" x14ac:dyDescent="0.25">
      <c r="A44" s="56" t="s">
        <v>53</v>
      </c>
      <c r="B44" s="45">
        <v>301</v>
      </c>
      <c r="C44" s="46">
        <v>337</v>
      </c>
      <c r="D44" s="47">
        <v>465</v>
      </c>
      <c r="E44" s="46">
        <v>471</v>
      </c>
      <c r="F44" s="47">
        <v>500</v>
      </c>
      <c r="G44" s="46">
        <v>562</v>
      </c>
      <c r="H44" s="47">
        <v>560</v>
      </c>
      <c r="I44" s="46">
        <v>546</v>
      </c>
      <c r="J44" s="47">
        <v>527</v>
      </c>
      <c r="K44" s="46">
        <v>452</v>
      </c>
      <c r="L44" s="47">
        <v>457</v>
      </c>
      <c r="M44" s="46">
        <v>475</v>
      </c>
      <c r="N44" s="47">
        <v>497</v>
      </c>
      <c r="O44" s="57">
        <v>468</v>
      </c>
      <c r="P44" s="69"/>
      <c r="Q44" s="68"/>
      <c r="R44" s="69"/>
      <c r="S44" s="68"/>
      <c r="T44" s="58"/>
      <c r="U44" s="59"/>
      <c r="V44" s="2"/>
      <c r="W44" s="60">
        <v>986.21890955399999</v>
      </c>
      <c r="X44" s="25"/>
      <c r="Y44" s="51"/>
      <c r="Z44" s="51"/>
    </row>
    <row r="45" spans="1:26" ht="15" x14ac:dyDescent="0.25">
      <c r="A45" s="52" t="s">
        <v>54</v>
      </c>
      <c r="B45" s="45">
        <v>323</v>
      </c>
      <c r="C45" s="46">
        <v>396</v>
      </c>
      <c r="D45" s="47">
        <v>473</v>
      </c>
      <c r="E45" s="46">
        <v>519</v>
      </c>
      <c r="F45" s="47">
        <v>520</v>
      </c>
      <c r="G45" s="46">
        <v>594</v>
      </c>
      <c r="H45" s="47">
        <v>495</v>
      </c>
      <c r="I45" s="46">
        <v>478</v>
      </c>
      <c r="J45" s="47">
        <v>385</v>
      </c>
      <c r="K45" s="57">
        <v>313</v>
      </c>
      <c r="L45" s="47">
        <v>297</v>
      </c>
      <c r="M45" s="46">
        <v>268</v>
      </c>
      <c r="N45" s="47">
        <v>251</v>
      </c>
      <c r="O45" s="46">
        <v>254</v>
      </c>
      <c r="P45" s="70">
        <v>870</v>
      </c>
      <c r="Q45" s="46">
        <v>277</v>
      </c>
      <c r="R45" s="47">
        <v>283</v>
      </c>
      <c r="S45" s="46">
        <v>317</v>
      </c>
      <c r="T45" s="48">
        <v>374</v>
      </c>
      <c r="U45" s="49">
        <v>434</v>
      </c>
      <c r="V45" s="2">
        <v>429</v>
      </c>
      <c r="W45" s="45">
        <v>1080.915349782</v>
      </c>
      <c r="X45" s="25">
        <v>1061.33</v>
      </c>
      <c r="Y45" s="51"/>
      <c r="Z45" s="51"/>
    </row>
    <row r="46" spans="1:26" ht="15" x14ac:dyDescent="0.25">
      <c r="A46" s="56" t="s">
        <v>55</v>
      </c>
      <c r="B46" s="60">
        <v>0</v>
      </c>
      <c r="C46" s="25">
        <v>0</v>
      </c>
      <c r="D46" s="63">
        <v>0</v>
      </c>
      <c r="E46" s="25">
        <v>0</v>
      </c>
      <c r="F46" s="63">
        <v>33</v>
      </c>
      <c r="G46" s="25">
        <v>35</v>
      </c>
      <c r="H46" s="63">
        <v>23</v>
      </c>
      <c r="I46" s="25">
        <v>19</v>
      </c>
      <c r="J46" s="63">
        <v>17</v>
      </c>
      <c r="K46" s="25">
        <v>9</v>
      </c>
      <c r="L46" s="67">
        <v>7</v>
      </c>
      <c r="M46" s="68"/>
      <c r="N46" s="69"/>
      <c r="O46" s="68"/>
      <c r="P46" s="69"/>
      <c r="Q46" s="68"/>
      <c r="R46" s="69"/>
      <c r="S46" s="68"/>
      <c r="T46" s="58"/>
      <c r="U46" s="59"/>
      <c r="V46" s="2"/>
      <c r="W46" s="74"/>
      <c r="X46" s="68"/>
      <c r="Y46" s="51"/>
      <c r="Z46" s="51"/>
    </row>
    <row r="47" spans="1:26" ht="15" x14ac:dyDescent="0.25">
      <c r="A47" s="52" t="s">
        <v>56</v>
      </c>
      <c r="B47" s="45">
        <v>294</v>
      </c>
      <c r="C47" s="46">
        <v>346</v>
      </c>
      <c r="D47" s="47">
        <v>401</v>
      </c>
      <c r="E47" s="46">
        <v>461</v>
      </c>
      <c r="F47" s="47">
        <v>561</v>
      </c>
      <c r="G47" s="46">
        <v>620</v>
      </c>
      <c r="H47" s="47">
        <v>559</v>
      </c>
      <c r="I47" s="46">
        <v>594</v>
      </c>
      <c r="J47" s="47">
        <v>442</v>
      </c>
      <c r="K47" s="61">
        <v>428</v>
      </c>
      <c r="L47" s="47">
        <v>364</v>
      </c>
      <c r="M47" s="46">
        <v>390</v>
      </c>
      <c r="N47" s="47">
        <v>416</v>
      </c>
      <c r="O47" s="46">
        <v>437</v>
      </c>
      <c r="P47" s="47">
        <v>700</v>
      </c>
      <c r="Q47" s="46">
        <v>653</v>
      </c>
      <c r="R47" s="47">
        <v>936</v>
      </c>
      <c r="S47" s="46">
        <v>1208</v>
      </c>
      <c r="T47" s="48">
        <v>1403</v>
      </c>
      <c r="U47" s="49">
        <v>2344</v>
      </c>
      <c r="V47" s="2">
        <v>2385</v>
      </c>
      <c r="W47" s="45">
        <v>961.53308539199998</v>
      </c>
      <c r="X47" s="25">
        <v>938.71500000000003</v>
      </c>
      <c r="Y47" s="51"/>
      <c r="Z47" s="51"/>
    </row>
    <row r="48" spans="1:26" ht="15" x14ac:dyDescent="0.25">
      <c r="A48" s="81" t="s">
        <v>57</v>
      </c>
      <c r="B48" s="82">
        <v>648</v>
      </c>
      <c r="C48" s="83">
        <v>758</v>
      </c>
      <c r="D48" s="84">
        <v>812</v>
      </c>
      <c r="E48" s="83">
        <v>888</v>
      </c>
      <c r="F48" s="84">
        <v>1016</v>
      </c>
      <c r="G48" s="83">
        <v>1298</v>
      </c>
      <c r="H48" s="84">
        <v>1375</v>
      </c>
      <c r="I48" s="83">
        <v>1472</v>
      </c>
      <c r="J48" s="84">
        <v>1546</v>
      </c>
      <c r="K48" s="83">
        <v>2048</v>
      </c>
      <c r="L48" s="85">
        <v>1013</v>
      </c>
      <c r="M48" s="83">
        <v>997</v>
      </c>
      <c r="N48" s="84">
        <v>848</v>
      </c>
      <c r="O48" s="83">
        <v>885</v>
      </c>
      <c r="P48" s="84">
        <v>979</v>
      </c>
      <c r="Q48" s="83">
        <v>1134</v>
      </c>
      <c r="R48" s="84">
        <v>1223</v>
      </c>
      <c r="S48" s="83">
        <v>1549</v>
      </c>
      <c r="T48" s="86">
        <v>1650</v>
      </c>
      <c r="U48" s="87">
        <v>1789</v>
      </c>
      <c r="V48" s="2">
        <v>1818</v>
      </c>
      <c r="W48" s="82">
        <v>2052.1608905819999</v>
      </c>
      <c r="X48" s="88">
        <v>1929.34</v>
      </c>
      <c r="Y48" s="51"/>
      <c r="Z48" s="51"/>
    </row>
    <row r="49" spans="1:26" ht="15" x14ac:dyDescent="0.25">
      <c r="A49" s="89" t="s">
        <v>7</v>
      </c>
      <c r="B49" s="90">
        <f>SUM(B3:B48)-B8-B15-B17-B25-B29-B37-B43</f>
        <v>22792</v>
      </c>
      <c r="C49" s="90">
        <f t="shared" ref="C49:L49" si="0">SUM(C3:C48)-C8-C15-C17-C25-C29-C37-C43</f>
        <v>25431</v>
      </c>
      <c r="D49" s="90">
        <f t="shared" si="0"/>
        <v>30925</v>
      </c>
      <c r="E49" s="90">
        <f t="shared" si="0"/>
        <v>35809</v>
      </c>
      <c r="F49" s="90">
        <f t="shared" si="0"/>
        <v>40639</v>
      </c>
      <c r="G49" s="90">
        <f t="shared" si="0"/>
        <v>45276</v>
      </c>
      <c r="H49" s="90">
        <f t="shared" si="0"/>
        <v>43251</v>
      </c>
      <c r="I49" s="90">
        <f t="shared" si="0"/>
        <v>43917</v>
      </c>
      <c r="J49" s="90">
        <f t="shared" si="0"/>
        <v>40581</v>
      </c>
      <c r="K49" s="90">
        <f t="shared" si="0"/>
        <v>41164</v>
      </c>
      <c r="L49" s="90">
        <f t="shared" si="0"/>
        <v>39251</v>
      </c>
      <c r="M49" s="90">
        <f>SUM(M3:M48)-M8-M17-M25-M29-M37-M43</f>
        <v>40697</v>
      </c>
      <c r="N49" s="90">
        <f>SUM(N3:N48)-N8-N17-N25-N29-N37-N43</f>
        <v>39220</v>
      </c>
      <c r="O49" s="90">
        <f>SUM(O3:O48)-O8-O17-O25-O29-O37-O43</f>
        <v>40791</v>
      </c>
      <c r="P49" s="91">
        <f>SUM(P3:P48)-P29</f>
        <v>44825</v>
      </c>
      <c r="Q49" s="90">
        <f t="shared" ref="Q49:V49" si="1">SUM(Q3:Q48)</f>
        <v>45124</v>
      </c>
      <c r="R49" s="91">
        <f t="shared" si="1"/>
        <v>49109</v>
      </c>
      <c r="S49" s="90">
        <f t="shared" si="1"/>
        <v>53864</v>
      </c>
      <c r="T49" s="91">
        <f t="shared" si="1"/>
        <v>59477</v>
      </c>
      <c r="U49" s="90">
        <f t="shared" si="1"/>
        <v>73214</v>
      </c>
      <c r="V49" s="90">
        <f t="shared" si="1"/>
        <v>83818</v>
      </c>
      <c r="W49" s="90">
        <f>SUM(W3:W48)-W8-W15-W17-W25-W29-W37-W43</f>
        <v>65027.317070412006</v>
      </c>
      <c r="X49" s="90">
        <f>SUM(X3:X48)</f>
        <v>65171.619999999988</v>
      </c>
      <c r="Y49" s="51"/>
      <c r="Z49" s="51"/>
    </row>
    <row r="50" spans="1:26" ht="15" x14ac:dyDescent="0.25">
      <c r="B50" s="92"/>
      <c r="C50" s="92"/>
      <c r="D50" s="92"/>
      <c r="E50" s="92"/>
      <c r="F50" s="92"/>
      <c r="G50" s="92"/>
      <c r="H50" s="93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X50" s="95"/>
      <c r="Y50" s="51"/>
      <c r="Z50" s="51"/>
    </row>
    <row r="51" spans="1:26" ht="15" x14ac:dyDescent="0.25">
      <c r="Y51" s="95"/>
      <c r="Z51" s="51"/>
    </row>
    <row r="52" spans="1:26" ht="15" x14ac:dyDescent="0.25">
      <c r="Y52" s="95"/>
      <c r="Z52" s="51"/>
    </row>
    <row r="53" spans="1:26" ht="15" x14ac:dyDescent="0.25">
      <c r="Y53" s="95"/>
      <c r="Z53" s="51"/>
    </row>
    <row r="54" spans="1:26" ht="15" x14ac:dyDescent="0.25">
      <c r="X54" s="16"/>
      <c r="Y54" s="95"/>
      <c r="Z54" s="51"/>
    </row>
    <row r="55" spans="1:26" ht="15" x14ac:dyDescent="0.25">
      <c r="W55" s="97"/>
      <c r="X55" s="98"/>
      <c r="Y55" s="95"/>
      <c r="Z55" s="51"/>
    </row>
    <row r="56" spans="1:26" ht="15" x14ac:dyDescent="0.25">
      <c r="W56" s="97"/>
      <c r="X56" s="98"/>
      <c r="Y56" s="95"/>
      <c r="Z56" s="51"/>
    </row>
    <row r="57" spans="1:26" ht="15" x14ac:dyDescent="0.25">
      <c r="W57" s="97"/>
      <c r="X57" s="98"/>
      <c r="Y57" s="95"/>
      <c r="Z57" s="51"/>
    </row>
    <row r="58" spans="1:26" ht="15" x14ac:dyDescent="0.25">
      <c r="W58" s="99"/>
      <c r="X58" s="93"/>
      <c r="Y58" s="95"/>
      <c r="Z58" s="51"/>
    </row>
    <row r="59" spans="1:26" ht="15" x14ac:dyDescent="0.25">
      <c r="W59" s="99"/>
      <c r="X59" s="93"/>
      <c r="Y59" s="95"/>
      <c r="Z59" s="51"/>
    </row>
    <row r="60" spans="1:26" x14ac:dyDescent="0.2">
      <c r="W60" s="97"/>
      <c r="X60" s="98"/>
      <c r="Y60" s="95"/>
      <c r="Z60" s="95"/>
    </row>
    <row r="61" spans="1:26" x14ac:dyDescent="0.2">
      <c r="W61" s="97"/>
      <c r="X61" s="98"/>
      <c r="Z61" s="95"/>
    </row>
    <row r="62" spans="1:26" x14ac:dyDescent="0.2">
      <c r="W62" s="97"/>
      <c r="X62" s="98"/>
      <c r="Z62" s="95"/>
    </row>
    <row r="63" spans="1:26" x14ac:dyDescent="0.2">
      <c r="W63" s="97"/>
      <c r="X63" s="96"/>
      <c r="Z63" s="95"/>
    </row>
    <row r="64" spans="1:26" x14ac:dyDescent="0.2">
      <c r="W64" s="97"/>
      <c r="X64" s="98"/>
      <c r="Y64" s="16"/>
      <c r="Z64" s="95"/>
    </row>
    <row r="65" spans="23:26" x14ac:dyDescent="0.2">
      <c r="W65" s="97"/>
      <c r="X65" s="98"/>
      <c r="Y65" s="93"/>
      <c r="Z65" s="95"/>
    </row>
    <row r="66" spans="23:26" x14ac:dyDescent="0.2">
      <c r="W66" s="97"/>
      <c r="X66" s="98"/>
      <c r="Y66" s="93"/>
      <c r="Z66" s="95"/>
    </row>
    <row r="67" spans="23:26" x14ac:dyDescent="0.2">
      <c r="W67" s="97"/>
      <c r="X67" s="98"/>
      <c r="Y67" s="93"/>
      <c r="Z67" s="95"/>
    </row>
    <row r="68" spans="23:26" x14ac:dyDescent="0.2">
      <c r="W68" s="99"/>
      <c r="X68" s="93"/>
      <c r="Y68" s="93"/>
      <c r="Z68" s="95"/>
    </row>
    <row r="69" spans="23:26" x14ac:dyDescent="0.2">
      <c r="W69" s="99"/>
      <c r="X69" s="98"/>
      <c r="Y69" s="93"/>
      <c r="Z69" s="95"/>
    </row>
    <row r="70" spans="23:26" x14ac:dyDescent="0.2">
      <c r="W70" s="97"/>
      <c r="X70" s="98"/>
      <c r="Y70" s="93"/>
      <c r="Z70" s="95"/>
    </row>
    <row r="71" spans="23:26" x14ac:dyDescent="0.2">
      <c r="W71" s="99"/>
      <c r="X71" s="93"/>
      <c r="Y71" s="93"/>
    </row>
    <row r="72" spans="23:26" x14ac:dyDescent="0.2">
      <c r="W72" s="97"/>
      <c r="X72" s="98"/>
      <c r="Y72" s="93"/>
    </row>
    <row r="73" spans="23:26" x14ac:dyDescent="0.2">
      <c r="W73" s="97"/>
      <c r="X73" s="98"/>
      <c r="Y73" s="96"/>
    </row>
    <row r="74" spans="23:26" x14ac:dyDescent="0.2">
      <c r="W74" s="97"/>
      <c r="X74" s="98"/>
      <c r="Y74" s="93"/>
      <c r="Z74" s="16"/>
    </row>
    <row r="75" spans="23:26" x14ac:dyDescent="0.2">
      <c r="W75" s="97"/>
      <c r="X75" s="98"/>
      <c r="Y75" s="93"/>
      <c r="Z75" s="93"/>
    </row>
    <row r="76" spans="23:26" x14ac:dyDescent="0.2">
      <c r="W76" s="97"/>
      <c r="X76" s="98"/>
      <c r="Y76" s="93"/>
      <c r="Z76" s="93"/>
    </row>
    <row r="77" spans="23:26" x14ac:dyDescent="0.2">
      <c r="W77" s="99"/>
      <c r="X77" s="93"/>
      <c r="Y77" s="93"/>
      <c r="Z77" s="93"/>
    </row>
    <row r="78" spans="23:26" x14ac:dyDescent="0.2">
      <c r="W78" s="97"/>
      <c r="X78" s="98"/>
      <c r="Y78" s="93"/>
      <c r="Z78" s="93"/>
    </row>
    <row r="79" spans="23:26" x14ac:dyDescent="0.2">
      <c r="W79" s="97"/>
      <c r="X79" s="98"/>
      <c r="Y79" s="96"/>
      <c r="Z79" s="96"/>
    </row>
    <row r="80" spans="23:26" x14ac:dyDescent="0.2">
      <c r="W80" s="97"/>
      <c r="X80" s="98"/>
      <c r="Y80" s="93"/>
      <c r="Z80" s="93"/>
    </row>
    <row r="81" spans="23:26" x14ac:dyDescent="0.2">
      <c r="W81" s="99"/>
      <c r="X81" s="93"/>
      <c r="Y81" s="93"/>
      <c r="Z81" s="93"/>
    </row>
    <row r="82" spans="23:26" x14ac:dyDescent="0.2">
      <c r="W82" s="97"/>
      <c r="X82" s="98"/>
      <c r="Y82" s="93"/>
      <c r="Z82" s="93"/>
    </row>
    <row r="83" spans="23:26" x14ac:dyDescent="0.2">
      <c r="W83" s="99"/>
      <c r="X83" s="96"/>
      <c r="Y83" s="93"/>
      <c r="Z83" s="96"/>
    </row>
    <row r="84" spans="23:26" x14ac:dyDescent="0.2">
      <c r="W84" s="97"/>
      <c r="X84" s="98"/>
      <c r="Y84" s="93"/>
      <c r="Z84" s="93"/>
    </row>
    <row r="85" spans="23:26" x14ac:dyDescent="0.2">
      <c r="Y85" s="93"/>
      <c r="Z85" s="93"/>
    </row>
    <row r="86" spans="23:26" x14ac:dyDescent="0.2">
      <c r="Y86" s="93"/>
      <c r="Z86" s="93"/>
    </row>
    <row r="87" spans="23:26" x14ac:dyDescent="0.2">
      <c r="Y87" s="93"/>
      <c r="Z87" s="93"/>
    </row>
    <row r="88" spans="23:26" x14ac:dyDescent="0.2">
      <c r="Y88" s="93"/>
      <c r="Z88" s="96"/>
    </row>
    <row r="89" spans="23:26" x14ac:dyDescent="0.2">
      <c r="Y89" s="93"/>
      <c r="Z89" s="96"/>
    </row>
    <row r="90" spans="23:26" x14ac:dyDescent="0.2">
      <c r="Y90" s="93"/>
      <c r="Z90" s="93"/>
    </row>
    <row r="91" spans="23:26" x14ac:dyDescent="0.2">
      <c r="Y91" s="93"/>
      <c r="Z91" s="96"/>
    </row>
    <row r="92" spans="23:26" x14ac:dyDescent="0.2">
      <c r="Y92" s="93"/>
      <c r="Z92" s="93"/>
    </row>
    <row r="93" spans="23:26" x14ac:dyDescent="0.2">
      <c r="Y93" s="96"/>
      <c r="Z93" s="93"/>
    </row>
    <row r="94" spans="23:26" x14ac:dyDescent="0.2">
      <c r="Y94" s="93"/>
      <c r="Z94" s="93"/>
    </row>
    <row r="95" spans="23:26" x14ac:dyDescent="0.2">
      <c r="Z95" s="93"/>
    </row>
    <row r="96" spans="23:26" x14ac:dyDescent="0.2">
      <c r="Z96" s="93"/>
    </row>
    <row r="97" spans="26:26" x14ac:dyDescent="0.2">
      <c r="Z97" s="96"/>
    </row>
    <row r="98" spans="26:26" x14ac:dyDescent="0.2">
      <c r="Z98" s="93"/>
    </row>
    <row r="99" spans="26:26" x14ac:dyDescent="0.2">
      <c r="Z99" s="93"/>
    </row>
    <row r="100" spans="26:26" x14ac:dyDescent="0.2">
      <c r="Z100" s="93"/>
    </row>
    <row r="101" spans="26:26" x14ac:dyDescent="0.2">
      <c r="Z101" s="96"/>
    </row>
    <row r="102" spans="26:26" x14ac:dyDescent="0.2">
      <c r="Z102" s="93"/>
    </row>
    <row r="103" spans="26:26" x14ac:dyDescent="0.2">
      <c r="Z103" s="96"/>
    </row>
    <row r="104" spans="26:26" x14ac:dyDescent="0.2">
      <c r="Z104" s="93"/>
    </row>
  </sheetData>
  <mergeCells count="2">
    <mergeCell ref="B1:V1"/>
    <mergeCell ref="W1:X1"/>
  </mergeCells>
  <phoneticPr fontId="2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08984375" defaultRowHeight="10.199999999999999" x14ac:dyDescent="0.2"/>
  <cols>
    <col min="1" max="1" width="11.36328125" style="2" bestFit="1" customWidth="1"/>
    <col min="2" max="20" width="4.6328125" style="2" bestFit="1" customWidth="1"/>
    <col min="21" max="21" width="4.6328125" style="2" customWidth="1"/>
    <col min="22" max="22" width="4.453125" style="2" customWidth="1"/>
    <col min="23" max="24" width="5.453125" style="2" bestFit="1" customWidth="1"/>
    <col min="25" max="16384" width="9.08984375" style="2"/>
  </cols>
  <sheetData>
    <row r="1" spans="1:25" ht="15" x14ac:dyDescent="0.25">
      <c r="A1" s="1"/>
      <c r="B1" s="180" t="s">
        <v>58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9"/>
      <c r="W1" s="190" t="s">
        <v>1</v>
      </c>
      <c r="X1" s="191"/>
      <c r="Y1" s="16"/>
    </row>
    <row r="2" spans="1:25" x14ac:dyDescent="0.2">
      <c r="A2" s="36" t="s">
        <v>2</v>
      </c>
      <c r="B2" s="37">
        <v>1801</v>
      </c>
      <c r="C2" s="37">
        <v>1811</v>
      </c>
      <c r="D2" s="37">
        <v>1821</v>
      </c>
      <c r="E2" s="37">
        <v>1831</v>
      </c>
      <c r="F2" s="37">
        <v>1841</v>
      </c>
      <c r="G2" s="37">
        <v>1851</v>
      </c>
      <c r="H2" s="37">
        <v>1861</v>
      </c>
      <c r="I2" s="37">
        <v>1871</v>
      </c>
      <c r="J2" s="37">
        <v>1881</v>
      </c>
      <c r="K2" s="37">
        <v>1891</v>
      </c>
      <c r="L2" s="37">
        <v>1901</v>
      </c>
      <c r="M2" s="37">
        <v>1911</v>
      </c>
      <c r="N2" s="37">
        <v>1921</v>
      </c>
      <c r="O2" s="37">
        <v>1931</v>
      </c>
      <c r="P2" s="37">
        <v>1951</v>
      </c>
      <c r="Q2" s="37">
        <v>1961</v>
      </c>
      <c r="R2" s="37">
        <v>1971</v>
      </c>
      <c r="S2" s="37">
        <v>1981</v>
      </c>
      <c r="T2" s="37">
        <v>1991</v>
      </c>
      <c r="U2" s="100">
        <v>2001</v>
      </c>
      <c r="V2" s="100">
        <v>2011</v>
      </c>
      <c r="W2" s="101">
        <v>1801</v>
      </c>
      <c r="X2" s="102">
        <v>2011</v>
      </c>
      <c r="Y2" s="16"/>
    </row>
    <row r="3" spans="1:25" ht="15" x14ac:dyDescent="0.25">
      <c r="A3" s="44" t="s">
        <v>59</v>
      </c>
      <c r="B3" s="103">
        <v>346</v>
      </c>
      <c r="C3" s="104">
        <v>355</v>
      </c>
      <c r="D3" s="103">
        <v>514</v>
      </c>
      <c r="E3" s="104">
        <v>526</v>
      </c>
      <c r="F3" s="103">
        <v>679</v>
      </c>
      <c r="G3" s="104">
        <v>850</v>
      </c>
      <c r="H3" s="103">
        <v>773</v>
      </c>
      <c r="I3" s="104">
        <v>857</v>
      </c>
      <c r="J3" s="103">
        <v>814</v>
      </c>
      <c r="K3" s="104">
        <v>794</v>
      </c>
      <c r="L3" s="103">
        <v>747</v>
      </c>
      <c r="M3" s="104">
        <v>862</v>
      </c>
      <c r="N3" s="103">
        <v>808</v>
      </c>
      <c r="O3" s="104">
        <v>795</v>
      </c>
      <c r="P3" s="103">
        <v>690</v>
      </c>
      <c r="Q3" s="104">
        <v>657</v>
      </c>
      <c r="R3" s="103">
        <v>569</v>
      </c>
      <c r="S3" s="104">
        <v>568</v>
      </c>
      <c r="T3" s="105">
        <v>638</v>
      </c>
      <c r="U3" s="106">
        <v>860</v>
      </c>
      <c r="V3" s="106">
        <v>1137</v>
      </c>
      <c r="W3" s="107">
        <v>1298.2315395360001</v>
      </c>
      <c r="X3" s="108">
        <v>1320.69</v>
      </c>
      <c r="Y3" s="51"/>
    </row>
    <row r="4" spans="1:25" ht="15" x14ac:dyDescent="0.25">
      <c r="A4" s="52" t="s">
        <v>60</v>
      </c>
      <c r="B4" s="103">
        <v>2393</v>
      </c>
      <c r="C4" s="104">
        <v>2580</v>
      </c>
      <c r="D4" s="103">
        <v>3280</v>
      </c>
      <c r="E4" s="104">
        <v>4177</v>
      </c>
      <c r="F4" s="103">
        <v>4813</v>
      </c>
      <c r="G4" s="104">
        <v>5138</v>
      </c>
      <c r="H4" s="103">
        <v>4731</v>
      </c>
      <c r="I4" s="104">
        <v>4765</v>
      </c>
      <c r="J4" s="103">
        <v>4712</v>
      </c>
      <c r="K4" s="104">
        <v>4587</v>
      </c>
      <c r="L4" s="103">
        <v>4711</v>
      </c>
      <c r="M4" s="104">
        <v>5259</v>
      </c>
      <c r="N4" s="103">
        <v>5084</v>
      </c>
      <c r="O4" s="104">
        <v>5153</v>
      </c>
      <c r="P4" s="103">
        <v>5552</v>
      </c>
      <c r="Q4" s="109">
        <v>5505</v>
      </c>
      <c r="R4" s="110">
        <v>5578</v>
      </c>
      <c r="S4" s="104">
        <v>6215</v>
      </c>
      <c r="T4" s="105">
        <v>7138</v>
      </c>
      <c r="U4" s="106">
        <v>8820</v>
      </c>
      <c r="V4" s="106">
        <v>10453</v>
      </c>
      <c r="W4" s="107">
        <v>5551.8823225980004</v>
      </c>
      <c r="X4" s="111">
        <v>6117.84</v>
      </c>
      <c r="Y4" s="51"/>
    </row>
    <row r="5" spans="1:25" ht="15" x14ac:dyDescent="0.25">
      <c r="A5" s="62" t="s">
        <v>61</v>
      </c>
      <c r="B5" s="112"/>
      <c r="C5" s="113"/>
      <c r="D5" s="112"/>
      <c r="E5" s="113"/>
      <c r="F5" s="112"/>
      <c r="G5" s="113"/>
      <c r="H5" s="112"/>
      <c r="I5" s="113"/>
      <c r="J5" s="112"/>
      <c r="K5" s="113"/>
      <c r="L5" s="112"/>
      <c r="M5" s="113"/>
      <c r="N5" s="112"/>
      <c r="O5" s="113"/>
      <c r="P5" s="112"/>
      <c r="Q5" s="113"/>
      <c r="R5" s="112"/>
      <c r="S5" s="113"/>
      <c r="T5" s="114">
        <v>702</v>
      </c>
      <c r="U5" s="106">
        <v>719</v>
      </c>
      <c r="V5" s="106">
        <v>833</v>
      </c>
      <c r="W5" s="115"/>
      <c r="X5" s="111">
        <v>2816.96</v>
      </c>
      <c r="Y5" s="51"/>
    </row>
    <row r="6" spans="1:25" ht="15" x14ac:dyDescent="0.25">
      <c r="A6" s="52" t="s">
        <v>62</v>
      </c>
      <c r="B6" s="103">
        <v>374</v>
      </c>
      <c r="C6" s="104">
        <v>470</v>
      </c>
      <c r="D6" s="103">
        <v>676</v>
      </c>
      <c r="E6" s="104">
        <v>919</v>
      </c>
      <c r="F6" s="103">
        <v>1172</v>
      </c>
      <c r="G6" s="104">
        <v>1454</v>
      </c>
      <c r="H6" s="103">
        <v>1380</v>
      </c>
      <c r="I6" s="104">
        <v>1444</v>
      </c>
      <c r="J6" s="103">
        <v>1358</v>
      </c>
      <c r="K6" s="104">
        <v>1366</v>
      </c>
      <c r="L6" s="103">
        <v>1340</v>
      </c>
      <c r="M6" s="104">
        <v>1486</v>
      </c>
      <c r="N6" s="103">
        <v>1466</v>
      </c>
      <c r="O6" s="104">
        <v>1456</v>
      </c>
      <c r="P6" s="103">
        <v>1460</v>
      </c>
      <c r="Q6" s="104">
        <v>1325</v>
      </c>
      <c r="R6" s="103">
        <v>1287</v>
      </c>
      <c r="S6" s="104">
        <v>1456</v>
      </c>
      <c r="T6" s="105">
        <v>1615</v>
      </c>
      <c r="U6" s="106">
        <v>2088</v>
      </c>
      <c r="V6" s="106">
        <v>2181</v>
      </c>
      <c r="W6" s="107">
        <v>2854.6525186680001</v>
      </c>
      <c r="X6" s="111">
        <v>2855.82</v>
      </c>
      <c r="Y6" s="51"/>
    </row>
    <row r="7" spans="1:25" ht="15" x14ac:dyDescent="0.25">
      <c r="A7" s="52" t="s">
        <v>63</v>
      </c>
      <c r="B7" s="103">
        <v>951</v>
      </c>
      <c r="C7" s="104">
        <v>1020</v>
      </c>
      <c r="D7" s="103">
        <v>1368</v>
      </c>
      <c r="E7" s="104">
        <v>1410</v>
      </c>
      <c r="F7" s="103">
        <v>1742</v>
      </c>
      <c r="G7" s="104">
        <v>1819</v>
      </c>
      <c r="H7" s="103">
        <v>1729</v>
      </c>
      <c r="I7" s="104">
        <v>1803</v>
      </c>
      <c r="J7" s="103">
        <v>1795</v>
      </c>
      <c r="K7" s="104">
        <v>1779</v>
      </c>
      <c r="L7" s="103">
        <v>1798</v>
      </c>
      <c r="M7" s="104">
        <v>2140</v>
      </c>
      <c r="N7" s="103">
        <v>2738</v>
      </c>
      <c r="O7" s="104">
        <v>2570</v>
      </c>
      <c r="P7" s="116">
        <v>2402</v>
      </c>
      <c r="Q7" s="104">
        <v>2492</v>
      </c>
      <c r="R7" s="103">
        <v>2886</v>
      </c>
      <c r="S7" s="104">
        <v>3223</v>
      </c>
      <c r="T7" s="117">
        <v>3194</v>
      </c>
      <c r="U7" s="106">
        <v>3295</v>
      </c>
      <c r="V7" s="106">
        <v>3962</v>
      </c>
      <c r="W7" s="107">
        <v>4614.2256900840002</v>
      </c>
      <c r="X7" s="111">
        <v>5875.02</v>
      </c>
      <c r="Y7" s="51"/>
    </row>
    <row r="8" spans="1:25" ht="15" x14ac:dyDescent="0.25">
      <c r="A8" s="52" t="s">
        <v>64</v>
      </c>
      <c r="B8" s="103"/>
      <c r="C8" s="104"/>
      <c r="D8" s="103"/>
      <c r="E8" s="104"/>
      <c r="F8" s="103"/>
      <c r="G8" s="104"/>
      <c r="H8" s="103"/>
      <c r="I8" s="104"/>
      <c r="J8" s="103"/>
      <c r="K8" s="104"/>
      <c r="L8" s="103"/>
      <c r="M8" s="104"/>
      <c r="N8" s="103"/>
      <c r="O8" s="104"/>
      <c r="P8" s="116"/>
      <c r="Q8" s="104"/>
      <c r="R8" s="103"/>
      <c r="S8" s="104"/>
      <c r="T8" s="117"/>
      <c r="U8" s="118">
        <v>1064</v>
      </c>
      <c r="V8" s="118">
        <v>1184</v>
      </c>
      <c r="W8" s="107"/>
      <c r="X8" s="111">
        <v>1063.1099999999999</v>
      </c>
      <c r="Y8" s="51"/>
    </row>
    <row r="9" spans="1:25" ht="15" x14ac:dyDescent="0.25">
      <c r="A9" s="52" t="s">
        <v>65</v>
      </c>
      <c r="B9" s="103">
        <v>593</v>
      </c>
      <c r="C9" s="104">
        <v>533</v>
      </c>
      <c r="D9" s="103">
        <v>848</v>
      </c>
      <c r="E9" s="104">
        <v>945</v>
      </c>
      <c r="F9" s="103">
        <v>1126</v>
      </c>
      <c r="G9" s="104">
        <v>1197</v>
      </c>
      <c r="H9" s="103">
        <v>1267</v>
      </c>
      <c r="I9" s="104">
        <v>1315</v>
      </c>
      <c r="J9" s="103">
        <v>1214</v>
      </c>
      <c r="K9" s="104">
        <v>1163</v>
      </c>
      <c r="L9" s="103">
        <v>1124</v>
      </c>
      <c r="M9" s="104">
        <v>1424</v>
      </c>
      <c r="N9" s="103">
        <v>2484</v>
      </c>
      <c r="O9" s="104">
        <v>1981</v>
      </c>
      <c r="P9" s="116">
        <v>2509</v>
      </c>
      <c r="Q9" s="104">
        <v>2920</v>
      </c>
      <c r="R9" s="103">
        <v>3398</v>
      </c>
      <c r="S9" s="104">
        <v>3464</v>
      </c>
      <c r="T9" s="105">
        <v>3742</v>
      </c>
      <c r="U9" s="118">
        <v>2914</v>
      </c>
      <c r="V9" s="118">
        <v>3339</v>
      </c>
      <c r="W9" s="107">
        <v>1739.3388893159999</v>
      </c>
      <c r="X9" s="111">
        <v>734.66399999999999</v>
      </c>
      <c r="Y9" s="51"/>
    </row>
    <row r="10" spans="1:25" ht="15" x14ac:dyDescent="0.25">
      <c r="A10" s="75" t="s">
        <v>66</v>
      </c>
      <c r="B10" s="111">
        <v>593</v>
      </c>
      <c r="C10" s="111">
        <v>533</v>
      </c>
      <c r="D10" s="111">
        <v>848</v>
      </c>
      <c r="E10" s="111">
        <v>945</v>
      </c>
      <c r="F10" s="111">
        <v>1126</v>
      </c>
      <c r="G10" s="111">
        <v>1197</v>
      </c>
      <c r="H10" s="111">
        <v>1267</v>
      </c>
      <c r="I10" s="111">
        <v>1315</v>
      </c>
      <c r="J10" s="111">
        <v>1214</v>
      </c>
      <c r="K10" s="111">
        <v>1163</v>
      </c>
      <c r="L10" s="111">
        <v>1124</v>
      </c>
      <c r="M10" s="111">
        <v>1424</v>
      </c>
      <c r="N10" s="111">
        <v>2484</v>
      </c>
      <c r="O10" s="111">
        <v>1981</v>
      </c>
      <c r="P10" s="111">
        <v>2509</v>
      </c>
      <c r="Q10" s="111">
        <v>2920</v>
      </c>
      <c r="R10" s="111">
        <v>3398</v>
      </c>
      <c r="S10" s="111">
        <v>3464</v>
      </c>
      <c r="T10" s="111">
        <v>3742</v>
      </c>
      <c r="U10" s="111">
        <v>3978</v>
      </c>
      <c r="V10" s="111"/>
      <c r="W10" s="107">
        <v>1739.3388893159999</v>
      </c>
      <c r="X10" s="111"/>
      <c r="Y10" s="51"/>
    </row>
    <row r="11" spans="1:25" ht="15" x14ac:dyDescent="0.25">
      <c r="A11" s="52" t="s">
        <v>67</v>
      </c>
      <c r="B11" s="103">
        <v>500</v>
      </c>
      <c r="C11" s="104">
        <v>598</v>
      </c>
      <c r="D11" s="103">
        <v>657</v>
      </c>
      <c r="E11" s="104">
        <v>822</v>
      </c>
      <c r="F11" s="103">
        <v>1077</v>
      </c>
      <c r="G11" s="104">
        <v>1253</v>
      </c>
      <c r="H11" s="103">
        <v>1206</v>
      </c>
      <c r="I11" s="104">
        <v>1311</v>
      </c>
      <c r="J11" s="103">
        <v>1151</v>
      </c>
      <c r="K11" s="119">
        <v>1357</v>
      </c>
      <c r="L11" s="103">
        <v>1361</v>
      </c>
      <c r="M11" s="104">
        <v>1473</v>
      </c>
      <c r="N11" s="103">
        <v>1463</v>
      </c>
      <c r="O11" s="104">
        <v>1496</v>
      </c>
      <c r="P11" s="103">
        <v>1471</v>
      </c>
      <c r="Q11" s="109">
        <v>1393</v>
      </c>
      <c r="R11" s="103">
        <v>1180</v>
      </c>
      <c r="S11" s="104">
        <v>1161</v>
      </c>
      <c r="T11" s="105">
        <v>1175</v>
      </c>
      <c r="U11" s="106">
        <v>1579</v>
      </c>
      <c r="V11" s="106">
        <v>2088</v>
      </c>
      <c r="W11" s="107">
        <v>1929.541141056</v>
      </c>
      <c r="X11" s="111">
        <v>2702.32</v>
      </c>
      <c r="Y11" s="51"/>
    </row>
    <row r="12" spans="1:25" ht="15" x14ac:dyDescent="0.25">
      <c r="A12" s="52" t="s">
        <v>68</v>
      </c>
      <c r="B12" s="103">
        <v>2514</v>
      </c>
      <c r="C12" s="104">
        <v>3098</v>
      </c>
      <c r="D12" s="103">
        <v>3850</v>
      </c>
      <c r="E12" s="104">
        <v>5117</v>
      </c>
      <c r="F12" s="103">
        <v>5706</v>
      </c>
      <c r="G12" s="104">
        <v>6241</v>
      </c>
      <c r="H12" s="103">
        <v>5455</v>
      </c>
      <c r="I12" s="104">
        <v>5854</v>
      </c>
      <c r="J12" s="103">
        <v>6190</v>
      </c>
      <c r="K12" s="104">
        <v>6988</v>
      </c>
      <c r="L12" s="103">
        <v>7565</v>
      </c>
      <c r="M12" s="104">
        <v>8403</v>
      </c>
      <c r="N12" s="103">
        <v>8960</v>
      </c>
      <c r="O12" s="104">
        <v>11266</v>
      </c>
      <c r="P12" s="110">
        <v>12996</v>
      </c>
      <c r="Q12" s="104">
        <v>13144</v>
      </c>
      <c r="R12" s="103">
        <v>14285</v>
      </c>
      <c r="S12" s="104">
        <v>14534</v>
      </c>
      <c r="T12" s="117">
        <v>16575</v>
      </c>
      <c r="U12" s="106">
        <v>19042</v>
      </c>
      <c r="V12" s="106">
        <v>22298</v>
      </c>
      <c r="W12" s="107">
        <v>8003.4679418340002</v>
      </c>
      <c r="X12" s="111">
        <v>7811.63</v>
      </c>
      <c r="Y12" s="51"/>
    </row>
    <row r="13" spans="1:25" ht="15" x14ac:dyDescent="0.25">
      <c r="A13" s="62" t="s">
        <v>69</v>
      </c>
      <c r="B13" s="120">
        <v>283</v>
      </c>
      <c r="C13" s="121">
        <v>311</v>
      </c>
      <c r="D13" s="120">
        <v>368</v>
      </c>
      <c r="E13" s="121">
        <v>431</v>
      </c>
      <c r="F13" s="120">
        <v>400</v>
      </c>
      <c r="G13" s="121">
        <v>450</v>
      </c>
      <c r="H13" s="120">
        <v>431</v>
      </c>
      <c r="I13" s="121">
        <v>462</v>
      </c>
      <c r="J13" s="120">
        <v>483</v>
      </c>
      <c r="K13" s="121">
        <v>436</v>
      </c>
      <c r="L13" s="120">
        <v>456</v>
      </c>
      <c r="M13" s="121">
        <v>494</v>
      </c>
      <c r="N13" s="120">
        <v>920</v>
      </c>
      <c r="O13" s="121">
        <v>672</v>
      </c>
      <c r="P13" s="122">
        <v>706</v>
      </c>
      <c r="Q13" s="121">
        <v>729</v>
      </c>
      <c r="R13" s="120">
        <v>676</v>
      </c>
      <c r="S13" s="121">
        <v>599</v>
      </c>
      <c r="T13" s="105">
        <v>620</v>
      </c>
      <c r="U13" s="106">
        <v>657</v>
      </c>
      <c r="V13" s="106">
        <v>681</v>
      </c>
      <c r="W13" s="123">
        <v>1255.7395471259999</v>
      </c>
      <c r="X13" s="111">
        <v>1488.51</v>
      </c>
      <c r="Y13" s="51"/>
    </row>
    <row r="14" spans="1:25" ht="15" x14ac:dyDescent="0.25">
      <c r="A14" s="75" t="s">
        <v>70</v>
      </c>
      <c r="B14" s="103">
        <v>228</v>
      </c>
      <c r="C14" s="104">
        <v>299</v>
      </c>
      <c r="D14" s="103">
        <v>398</v>
      </c>
      <c r="E14" s="104">
        <v>338</v>
      </c>
      <c r="F14" s="103">
        <v>432</v>
      </c>
      <c r="G14" s="104">
        <v>442</v>
      </c>
      <c r="H14" s="103">
        <v>318</v>
      </c>
      <c r="I14" s="104">
        <v>399</v>
      </c>
      <c r="J14" s="103">
        <v>343</v>
      </c>
      <c r="K14" s="104">
        <v>351</v>
      </c>
      <c r="L14" s="103">
        <v>374</v>
      </c>
      <c r="M14" s="104">
        <v>376</v>
      </c>
      <c r="N14" s="103">
        <v>483</v>
      </c>
      <c r="O14" s="104">
        <v>456</v>
      </c>
      <c r="P14" s="103">
        <v>433</v>
      </c>
      <c r="Q14" s="104">
        <v>604</v>
      </c>
      <c r="R14" s="103">
        <v>517</v>
      </c>
      <c r="S14" s="119">
        <v>525</v>
      </c>
      <c r="T14" s="124"/>
      <c r="U14" s="125"/>
      <c r="V14" s="125"/>
      <c r="W14" s="107">
        <v>202.74750664200002</v>
      </c>
      <c r="X14" s="55"/>
      <c r="Y14" s="51"/>
    </row>
    <row r="15" spans="1:25" ht="15" x14ac:dyDescent="0.25">
      <c r="A15" s="52" t="s">
        <v>71</v>
      </c>
      <c r="B15" s="103">
        <v>454</v>
      </c>
      <c r="C15" s="104">
        <v>497</v>
      </c>
      <c r="D15" s="103">
        <v>675</v>
      </c>
      <c r="E15" s="104">
        <v>755</v>
      </c>
      <c r="F15" s="103">
        <v>828</v>
      </c>
      <c r="G15" s="104">
        <v>946</v>
      </c>
      <c r="H15" s="103">
        <v>876</v>
      </c>
      <c r="I15" s="104">
        <v>868</v>
      </c>
      <c r="J15" s="103">
        <v>704</v>
      </c>
      <c r="K15" s="104">
        <v>716</v>
      </c>
      <c r="L15" s="103">
        <v>700</v>
      </c>
      <c r="M15" s="104">
        <v>786</v>
      </c>
      <c r="N15" s="103">
        <v>959</v>
      </c>
      <c r="O15" s="104">
        <v>893</v>
      </c>
      <c r="P15" s="116">
        <v>1058</v>
      </c>
      <c r="Q15" s="104">
        <v>926</v>
      </c>
      <c r="R15" s="103">
        <v>867</v>
      </c>
      <c r="S15" s="104">
        <v>825</v>
      </c>
      <c r="T15" s="105">
        <v>964</v>
      </c>
      <c r="U15" s="106">
        <v>1030</v>
      </c>
      <c r="V15" s="106">
        <v>1339</v>
      </c>
      <c r="W15" s="107">
        <v>1657.592389632</v>
      </c>
      <c r="X15" s="111">
        <v>2094.92</v>
      </c>
      <c r="Y15" s="51"/>
    </row>
    <row r="16" spans="1:25" ht="15" x14ac:dyDescent="0.25">
      <c r="A16" s="52" t="s">
        <v>72</v>
      </c>
      <c r="B16" s="103">
        <v>535</v>
      </c>
      <c r="C16" s="104">
        <v>534</v>
      </c>
      <c r="D16" s="103">
        <v>781</v>
      </c>
      <c r="E16" s="104">
        <v>967</v>
      </c>
      <c r="F16" s="103">
        <v>863</v>
      </c>
      <c r="G16" s="104">
        <v>932</v>
      </c>
      <c r="H16" s="103">
        <v>924</v>
      </c>
      <c r="I16" s="104">
        <v>944</v>
      </c>
      <c r="J16" s="103">
        <v>878</v>
      </c>
      <c r="K16" s="104">
        <v>835</v>
      </c>
      <c r="L16" s="103">
        <v>875</v>
      </c>
      <c r="M16" s="104">
        <v>907</v>
      </c>
      <c r="N16" s="103">
        <v>1213</v>
      </c>
      <c r="O16" s="104">
        <v>937</v>
      </c>
      <c r="P16" s="110">
        <v>914</v>
      </c>
      <c r="Q16" s="104">
        <v>876</v>
      </c>
      <c r="R16" s="103">
        <v>878</v>
      </c>
      <c r="S16" s="104">
        <v>879</v>
      </c>
      <c r="T16" s="105">
        <v>862</v>
      </c>
      <c r="U16" s="106">
        <v>995</v>
      </c>
      <c r="V16" s="106">
        <v>1101</v>
      </c>
      <c r="W16" s="107">
        <v>1926.708341562</v>
      </c>
      <c r="X16" s="111">
        <v>1839.33</v>
      </c>
      <c r="Y16" s="51"/>
    </row>
    <row r="17" spans="1:25" ht="15" x14ac:dyDescent="0.25">
      <c r="A17" s="56" t="s">
        <v>73</v>
      </c>
      <c r="B17" s="120">
        <v>830</v>
      </c>
      <c r="C17" s="121">
        <v>933</v>
      </c>
      <c r="D17" s="120">
        <v>1148</v>
      </c>
      <c r="E17" s="121">
        <v>1248</v>
      </c>
      <c r="F17" s="120">
        <v>1491</v>
      </c>
      <c r="G17" s="121">
        <v>1629</v>
      </c>
      <c r="H17" s="120">
        <v>1433</v>
      </c>
      <c r="I17" s="121">
        <v>1502</v>
      </c>
      <c r="J17" s="120">
        <v>1356</v>
      </c>
      <c r="K17" s="126">
        <v>1387</v>
      </c>
      <c r="L17" s="120">
        <v>1380</v>
      </c>
      <c r="M17" s="121">
        <v>1505</v>
      </c>
      <c r="N17" s="120">
        <v>1583</v>
      </c>
      <c r="O17" s="121">
        <v>1621</v>
      </c>
      <c r="P17" s="120">
        <v>1639</v>
      </c>
      <c r="Q17" s="121">
        <v>1401</v>
      </c>
      <c r="R17" s="120">
        <v>1279</v>
      </c>
      <c r="S17" s="127">
        <v>1278</v>
      </c>
      <c r="T17" s="124"/>
      <c r="U17" s="125"/>
      <c r="V17" s="125"/>
      <c r="W17" s="123">
        <v>3105.9623023500003</v>
      </c>
      <c r="X17" s="55"/>
      <c r="Y17" s="51"/>
    </row>
    <row r="18" spans="1:25" ht="15" x14ac:dyDescent="0.25">
      <c r="A18" s="56" t="s">
        <v>74</v>
      </c>
      <c r="B18" s="120">
        <v>102</v>
      </c>
      <c r="C18" s="121">
        <v>132</v>
      </c>
      <c r="D18" s="120">
        <v>156</v>
      </c>
      <c r="E18" s="121">
        <v>137</v>
      </c>
      <c r="F18" s="120">
        <v>187</v>
      </c>
      <c r="G18" s="121">
        <v>149</v>
      </c>
      <c r="H18" s="120">
        <v>132</v>
      </c>
      <c r="I18" s="121">
        <v>145</v>
      </c>
      <c r="J18" s="120">
        <v>150</v>
      </c>
      <c r="K18" s="121">
        <v>141</v>
      </c>
      <c r="L18" s="120">
        <v>135</v>
      </c>
      <c r="M18" s="121">
        <v>156</v>
      </c>
      <c r="N18" s="120">
        <v>125</v>
      </c>
      <c r="O18" s="121">
        <v>115</v>
      </c>
      <c r="P18" s="122">
        <v>69</v>
      </c>
      <c r="Q18" s="113"/>
      <c r="R18" s="112"/>
      <c r="S18" s="113"/>
      <c r="T18" s="124"/>
      <c r="U18" s="125"/>
      <c r="V18" s="125"/>
      <c r="W18" s="123">
        <v>966.38931309600002</v>
      </c>
      <c r="X18" s="55"/>
      <c r="Y18" s="51"/>
    </row>
    <row r="19" spans="1:25" ht="15" x14ac:dyDescent="0.25">
      <c r="A19" s="52" t="s">
        <v>75</v>
      </c>
      <c r="B19" s="103">
        <v>3841</v>
      </c>
      <c r="C19" s="104">
        <v>4248</v>
      </c>
      <c r="D19" s="103">
        <v>5276</v>
      </c>
      <c r="E19" s="104">
        <v>6019</v>
      </c>
      <c r="F19" s="103">
        <v>6874</v>
      </c>
      <c r="G19" s="104">
        <v>7687</v>
      </c>
      <c r="H19" s="103">
        <v>6966</v>
      </c>
      <c r="I19" s="104">
        <v>7002</v>
      </c>
      <c r="J19" s="103">
        <v>6455</v>
      </c>
      <c r="K19" s="109">
        <v>6345</v>
      </c>
      <c r="L19" s="103">
        <v>7103</v>
      </c>
      <c r="M19" s="104">
        <v>7587</v>
      </c>
      <c r="N19" s="103">
        <v>7623</v>
      </c>
      <c r="O19" s="104">
        <v>8301</v>
      </c>
      <c r="P19" s="116">
        <v>8614</v>
      </c>
      <c r="Q19" s="104">
        <v>9322</v>
      </c>
      <c r="R19" s="103">
        <v>10456</v>
      </c>
      <c r="S19" s="104">
        <v>11835</v>
      </c>
      <c r="T19" s="105">
        <v>13570</v>
      </c>
      <c r="U19" s="106">
        <v>15581</v>
      </c>
      <c r="V19" s="106">
        <v>16058</v>
      </c>
      <c r="W19" s="107">
        <v>10170.154869102</v>
      </c>
      <c r="X19" s="111">
        <v>9014.4699999999993</v>
      </c>
      <c r="Y19" s="51"/>
    </row>
    <row r="20" spans="1:25" ht="15" x14ac:dyDescent="0.25">
      <c r="A20" s="52" t="s">
        <v>76</v>
      </c>
      <c r="B20" s="103">
        <v>557</v>
      </c>
      <c r="C20" s="104">
        <v>679</v>
      </c>
      <c r="D20" s="103">
        <v>859</v>
      </c>
      <c r="E20" s="104">
        <v>965</v>
      </c>
      <c r="F20" s="103">
        <v>1099</v>
      </c>
      <c r="G20" s="104">
        <v>1158</v>
      </c>
      <c r="H20" s="103">
        <v>1114</v>
      </c>
      <c r="I20" s="104">
        <v>1209</v>
      </c>
      <c r="J20" s="103">
        <v>1089</v>
      </c>
      <c r="K20" s="104">
        <v>1158</v>
      </c>
      <c r="L20" s="103">
        <v>1135</v>
      </c>
      <c r="M20" s="104">
        <v>1238</v>
      </c>
      <c r="N20" s="103">
        <v>1197</v>
      </c>
      <c r="O20" s="104">
        <v>1269</v>
      </c>
      <c r="P20" s="103">
        <v>1379</v>
      </c>
      <c r="Q20" s="104">
        <v>1365</v>
      </c>
      <c r="R20" s="103">
        <v>1317</v>
      </c>
      <c r="S20" s="104">
        <v>1266</v>
      </c>
      <c r="T20" s="105">
        <v>1435</v>
      </c>
      <c r="U20" s="106">
        <v>1656</v>
      </c>
      <c r="V20" s="106">
        <v>2211</v>
      </c>
      <c r="W20" s="107">
        <v>3141.1699532040002</v>
      </c>
      <c r="X20" s="111">
        <v>3137.67</v>
      </c>
      <c r="Y20" s="51"/>
    </row>
    <row r="21" spans="1:25" ht="15" x14ac:dyDescent="0.25">
      <c r="A21" s="52" t="s">
        <v>77</v>
      </c>
      <c r="B21" s="103">
        <v>4710</v>
      </c>
      <c r="C21" s="104">
        <v>5309</v>
      </c>
      <c r="D21" s="103">
        <v>6515</v>
      </c>
      <c r="E21" s="104">
        <v>7253</v>
      </c>
      <c r="F21" s="103">
        <v>8530</v>
      </c>
      <c r="G21" s="104">
        <v>10594</v>
      </c>
      <c r="H21" s="103">
        <v>9276</v>
      </c>
      <c r="I21" s="104">
        <v>9362</v>
      </c>
      <c r="J21" s="103">
        <v>9249</v>
      </c>
      <c r="K21" s="104">
        <v>9395</v>
      </c>
      <c r="L21" s="103">
        <v>9831</v>
      </c>
      <c r="M21" s="104">
        <v>10822</v>
      </c>
      <c r="N21" s="103">
        <v>11321</v>
      </c>
      <c r="O21" s="104">
        <v>12006</v>
      </c>
      <c r="P21" s="116">
        <v>17432</v>
      </c>
      <c r="Q21" s="104">
        <v>17528</v>
      </c>
      <c r="R21" s="103">
        <v>17016</v>
      </c>
      <c r="S21" s="104">
        <v>17294</v>
      </c>
      <c r="T21" s="105">
        <v>18318</v>
      </c>
      <c r="U21" s="106">
        <v>20200</v>
      </c>
      <c r="V21" s="106">
        <v>22841</v>
      </c>
      <c r="W21" s="107">
        <v>2621.148903234</v>
      </c>
      <c r="X21" s="111">
        <v>1884.59</v>
      </c>
      <c r="Y21" s="51"/>
    </row>
    <row r="22" spans="1:25" ht="15" x14ac:dyDescent="0.25">
      <c r="A22" s="81" t="s">
        <v>78</v>
      </c>
      <c r="B22" s="128">
        <v>831</v>
      </c>
      <c r="C22" s="129">
        <v>991</v>
      </c>
      <c r="D22" s="128">
        <v>1362</v>
      </c>
      <c r="E22" s="129">
        <v>1524</v>
      </c>
      <c r="F22" s="128">
        <v>1931</v>
      </c>
      <c r="G22" s="129">
        <v>2115</v>
      </c>
      <c r="H22" s="128">
        <v>1887</v>
      </c>
      <c r="I22" s="129">
        <v>2165</v>
      </c>
      <c r="J22" s="128">
        <v>2124</v>
      </c>
      <c r="K22" s="129">
        <v>1887</v>
      </c>
      <c r="L22" s="128">
        <v>1965</v>
      </c>
      <c r="M22" s="129">
        <v>2099</v>
      </c>
      <c r="N22" s="128">
        <v>2609</v>
      </c>
      <c r="O22" s="129">
        <v>2644</v>
      </c>
      <c r="P22" s="128">
        <v>2710</v>
      </c>
      <c r="Q22" s="129">
        <v>2603</v>
      </c>
      <c r="R22" s="128">
        <v>2493</v>
      </c>
      <c r="S22" s="129">
        <v>2579</v>
      </c>
      <c r="T22" s="130">
        <v>2669</v>
      </c>
      <c r="U22" s="131">
        <v>3019</v>
      </c>
      <c r="V22" s="131">
        <v>3556</v>
      </c>
      <c r="W22" s="132">
        <v>4122.5326350539999</v>
      </c>
      <c r="X22" s="133">
        <v>3977.99</v>
      </c>
      <c r="Y22" s="51"/>
    </row>
    <row r="23" spans="1:25" ht="15" x14ac:dyDescent="0.25">
      <c r="A23" s="89" t="s">
        <v>7</v>
      </c>
      <c r="B23" s="134">
        <f>SUM(B3:B22)-B10-B14-B17</f>
        <v>18984</v>
      </c>
      <c r="C23" s="134">
        <f t="shared" ref="C23:T23" si="0">SUM(C3:C22)-C10-C14-C17</f>
        <v>21355</v>
      </c>
      <c r="D23" s="134">
        <f t="shared" si="0"/>
        <v>27185</v>
      </c>
      <c r="E23" s="134">
        <f t="shared" si="0"/>
        <v>31967</v>
      </c>
      <c r="F23" s="134">
        <f t="shared" si="0"/>
        <v>37027</v>
      </c>
      <c r="G23" s="134">
        <f t="shared" si="0"/>
        <v>41983</v>
      </c>
      <c r="H23" s="134">
        <f t="shared" si="0"/>
        <v>38147</v>
      </c>
      <c r="I23" s="134">
        <f t="shared" si="0"/>
        <v>39506</v>
      </c>
      <c r="J23" s="134">
        <f t="shared" si="0"/>
        <v>38366</v>
      </c>
      <c r="K23" s="134">
        <f t="shared" si="0"/>
        <v>38947</v>
      </c>
      <c r="L23" s="134">
        <f t="shared" si="0"/>
        <v>40846</v>
      </c>
      <c r="M23" s="134">
        <f t="shared" si="0"/>
        <v>45136</v>
      </c>
      <c r="N23" s="134">
        <f t="shared" si="0"/>
        <v>48970</v>
      </c>
      <c r="O23" s="134">
        <f t="shared" si="0"/>
        <v>51554</v>
      </c>
      <c r="P23" s="134">
        <f t="shared" si="0"/>
        <v>59962</v>
      </c>
      <c r="Q23" s="134">
        <f t="shared" si="0"/>
        <v>60785</v>
      </c>
      <c r="R23" s="134">
        <f t="shared" si="0"/>
        <v>62886</v>
      </c>
      <c r="S23" s="134">
        <f t="shared" si="0"/>
        <v>65898</v>
      </c>
      <c r="T23" s="134">
        <f t="shared" si="0"/>
        <v>73217</v>
      </c>
      <c r="U23" s="134">
        <f>SUM(U3:U22)-U10-U14-U17</f>
        <v>83519</v>
      </c>
      <c r="V23" s="134">
        <f>SUM(V3:V22)</f>
        <v>95262</v>
      </c>
      <c r="W23" s="134">
        <f>SUM(W3:W22)-W10-W14-W17</f>
        <v>51852.775995101998</v>
      </c>
      <c r="X23" s="134">
        <f>SUM(X3:X22)-X10-X14-X17</f>
        <v>54735.534</v>
      </c>
      <c r="Y23" s="51"/>
    </row>
    <row r="24" spans="1:25" x14ac:dyDescent="0.2">
      <c r="Y24" s="135"/>
    </row>
    <row r="27" spans="1:25" ht="15" x14ac:dyDescent="0.25">
      <c r="A27" s="136"/>
    </row>
    <row r="28" spans="1:25" ht="15" x14ac:dyDescent="0.25">
      <c r="A28" s="51"/>
    </row>
    <row r="29" spans="1:25" ht="15" x14ac:dyDescent="0.25">
      <c r="A29" s="136"/>
    </row>
    <row r="30" spans="1:25" ht="15" x14ac:dyDescent="0.25">
      <c r="A30" s="51"/>
    </row>
    <row r="31" spans="1:25" ht="15" x14ac:dyDescent="0.25">
      <c r="A31" s="136"/>
    </row>
    <row r="32" spans="1:25" ht="15" x14ac:dyDescent="0.25">
      <c r="A32" s="136"/>
    </row>
    <row r="33" spans="1:1" ht="15" x14ac:dyDescent="0.25">
      <c r="A33" s="136"/>
    </row>
  </sheetData>
  <mergeCells count="2">
    <mergeCell ref="B1:V1"/>
    <mergeCell ref="W1:X1"/>
  </mergeCells>
  <phoneticPr fontId="27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0"/>
  <sheetViews>
    <sheetView zoomScale="115" zoomScaleNormal="115" workbookViewId="0">
      <pane xSplit="1" ySplit="2" topLeftCell="B3" activePane="bottomRight" state="frozenSplit"/>
      <selection pane="topRight"/>
      <selection pane="bottomLeft"/>
      <selection pane="bottomRight"/>
    </sheetView>
  </sheetViews>
  <sheetFormatPr defaultColWidth="9.08984375" defaultRowHeight="10.199999999999999" x14ac:dyDescent="0.2"/>
  <cols>
    <col min="1" max="1" width="18.6328125" style="2" bestFit="1" customWidth="1"/>
    <col min="2" max="2" width="6.54296875" style="2" bestFit="1" customWidth="1"/>
    <col min="3" max="18" width="4.6328125" style="2" bestFit="1" customWidth="1"/>
    <col min="19" max="20" width="5.453125" style="2" bestFit="1" customWidth="1"/>
    <col min="21" max="21" width="5.453125" style="2" customWidth="1"/>
    <col min="22" max="22" width="6" style="94" bestFit="1" customWidth="1"/>
    <col min="23" max="24" width="5.453125" style="2" bestFit="1" customWidth="1"/>
    <col min="25" max="16384" width="9.08984375" style="2"/>
  </cols>
  <sheetData>
    <row r="1" spans="1:24" ht="15" x14ac:dyDescent="0.25">
      <c r="A1" s="1"/>
      <c r="B1" s="180" t="s">
        <v>83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9"/>
      <c r="W1" s="190" t="s">
        <v>1</v>
      </c>
      <c r="X1" s="191"/>
    </row>
    <row r="2" spans="1:24" x14ac:dyDescent="0.2">
      <c r="A2" s="36" t="s">
        <v>2</v>
      </c>
      <c r="B2" s="39">
        <v>1801</v>
      </c>
      <c r="C2" s="37">
        <v>1811</v>
      </c>
      <c r="D2" s="37">
        <v>1821</v>
      </c>
      <c r="E2" s="37">
        <v>1831</v>
      </c>
      <c r="F2" s="37">
        <v>1841</v>
      </c>
      <c r="G2" s="37">
        <v>1851</v>
      </c>
      <c r="H2" s="37">
        <v>1861</v>
      </c>
      <c r="I2" s="37">
        <v>1871</v>
      </c>
      <c r="J2" s="37">
        <v>1881</v>
      </c>
      <c r="K2" s="37">
        <v>1891</v>
      </c>
      <c r="L2" s="37">
        <v>1901</v>
      </c>
      <c r="M2" s="37">
        <v>1911</v>
      </c>
      <c r="N2" s="37">
        <v>1921</v>
      </c>
      <c r="O2" s="37">
        <v>1931</v>
      </c>
      <c r="P2" s="37">
        <v>1951</v>
      </c>
      <c r="Q2" s="37">
        <v>1961</v>
      </c>
      <c r="R2" s="37">
        <v>1971</v>
      </c>
      <c r="S2" s="37">
        <v>1981</v>
      </c>
      <c r="T2" s="39">
        <v>1991</v>
      </c>
      <c r="U2" s="40">
        <v>2001</v>
      </c>
      <c r="V2" s="40">
        <v>2011</v>
      </c>
      <c r="W2" s="101">
        <v>1801</v>
      </c>
      <c r="X2" s="137">
        <v>2011</v>
      </c>
    </row>
    <row r="3" spans="1:24" x14ac:dyDescent="0.2">
      <c r="A3" s="52" t="s">
        <v>84</v>
      </c>
      <c r="B3" s="103">
        <v>327</v>
      </c>
      <c r="C3" s="138">
        <v>326</v>
      </c>
      <c r="D3" s="103">
        <v>379</v>
      </c>
      <c r="E3" s="138">
        <v>365</v>
      </c>
      <c r="F3" s="103">
        <v>344</v>
      </c>
      <c r="G3" s="138">
        <v>377</v>
      </c>
      <c r="H3" s="103">
        <v>381</v>
      </c>
      <c r="I3" s="138">
        <v>408</v>
      </c>
      <c r="J3" s="103">
        <v>392</v>
      </c>
      <c r="K3" s="138">
        <v>391</v>
      </c>
      <c r="L3" s="103">
        <v>386</v>
      </c>
      <c r="M3" s="138">
        <v>379</v>
      </c>
      <c r="N3" s="103">
        <v>354</v>
      </c>
      <c r="O3" s="138">
        <v>343</v>
      </c>
      <c r="P3" s="103">
        <v>357</v>
      </c>
      <c r="Q3" s="138">
        <v>370</v>
      </c>
      <c r="R3" s="103">
        <v>283</v>
      </c>
      <c r="S3" s="104">
        <v>246</v>
      </c>
      <c r="T3" s="105">
        <v>251</v>
      </c>
      <c r="U3" s="139">
        <v>309</v>
      </c>
      <c r="V3" s="140">
        <v>305</v>
      </c>
      <c r="W3" s="107">
        <v>1696.037525622</v>
      </c>
      <c r="X3" s="121">
        <v>1651</v>
      </c>
    </row>
    <row r="4" spans="1:24" x14ac:dyDescent="0.2">
      <c r="A4" s="52" t="s">
        <v>85</v>
      </c>
      <c r="B4" s="103">
        <v>287</v>
      </c>
      <c r="C4" s="104">
        <v>325</v>
      </c>
      <c r="D4" s="103">
        <v>392</v>
      </c>
      <c r="E4" s="104">
        <v>369</v>
      </c>
      <c r="F4" s="103">
        <v>443</v>
      </c>
      <c r="G4" s="104">
        <v>453</v>
      </c>
      <c r="H4" s="103">
        <v>486</v>
      </c>
      <c r="I4" s="104">
        <v>498</v>
      </c>
      <c r="J4" s="103">
        <v>461</v>
      </c>
      <c r="K4" s="104">
        <v>365</v>
      </c>
      <c r="L4" s="103">
        <v>329</v>
      </c>
      <c r="M4" s="104">
        <v>328</v>
      </c>
      <c r="N4" s="103">
        <v>321</v>
      </c>
      <c r="O4" s="104">
        <v>263</v>
      </c>
      <c r="P4" s="103">
        <v>283</v>
      </c>
      <c r="Q4" s="104">
        <v>263</v>
      </c>
      <c r="R4" s="103">
        <v>307</v>
      </c>
      <c r="S4" s="104">
        <v>346</v>
      </c>
      <c r="T4" s="105">
        <v>346</v>
      </c>
      <c r="U4" s="139">
        <v>425</v>
      </c>
      <c r="V4" s="141">
        <v>741</v>
      </c>
      <c r="W4" s="107">
        <v>697.27336116599997</v>
      </c>
      <c r="X4" s="121">
        <v>2297</v>
      </c>
    </row>
    <row r="5" spans="1:24" x14ac:dyDescent="0.2">
      <c r="A5" s="52" t="s">
        <v>86</v>
      </c>
      <c r="B5" s="103">
        <v>483</v>
      </c>
      <c r="C5" s="104">
        <v>539</v>
      </c>
      <c r="D5" s="103">
        <v>783</v>
      </c>
      <c r="E5" s="104">
        <v>765</v>
      </c>
      <c r="F5" s="103">
        <v>823</v>
      </c>
      <c r="G5" s="104">
        <v>967</v>
      </c>
      <c r="H5" s="103">
        <v>909</v>
      </c>
      <c r="I5" s="104">
        <v>809</v>
      </c>
      <c r="J5" s="103">
        <v>689</v>
      </c>
      <c r="K5" s="104">
        <v>654</v>
      </c>
      <c r="L5" s="103">
        <v>543</v>
      </c>
      <c r="M5" s="104">
        <v>518</v>
      </c>
      <c r="N5" s="103">
        <v>523</v>
      </c>
      <c r="O5" s="104">
        <v>492</v>
      </c>
      <c r="P5" s="103">
        <v>733</v>
      </c>
      <c r="Q5" s="104">
        <v>629</v>
      </c>
      <c r="R5" s="103">
        <v>748</v>
      </c>
      <c r="S5" s="104">
        <v>1131</v>
      </c>
      <c r="T5" s="105">
        <v>2440</v>
      </c>
      <c r="U5" s="139">
        <v>1670</v>
      </c>
      <c r="V5" s="141">
        <v>1569</v>
      </c>
      <c r="W5" s="107">
        <v>1536.591382674</v>
      </c>
      <c r="X5" s="121">
        <v>1241</v>
      </c>
    </row>
    <row r="6" spans="1:24" x14ac:dyDescent="0.2">
      <c r="A6" s="52" t="s">
        <v>87</v>
      </c>
      <c r="B6" s="103">
        <v>281</v>
      </c>
      <c r="C6" s="104">
        <v>288</v>
      </c>
      <c r="D6" s="103">
        <v>382</v>
      </c>
      <c r="E6" s="104">
        <v>441</v>
      </c>
      <c r="F6" s="103">
        <v>491</v>
      </c>
      <c r="G6" s="104">
        <v>516</v>
      </c>
      <c r="H6" s="103">
        <v>561</v>
      </c>
      <c r="I6" s="104">
        <v>503</v>
      </c>
      <c r="J6" s="103">
        <v>413</v>
      </c>
      <c r="K6" s="104">
        <v>337</v>
      </c>
      <c r="L6" s="103">
        <v>293</v>
      </c>
      <c r="M6" s="104">
        <v>319</v>
      </c>
      <c r="N6" s="103">
        <v>327</v>
      </c>
      <c r="O6" s="104">
        <v>276</v>
      </c>
      <c r="P6" s="103">
        <v>254</v>
      </c>
      <c r="Q6" s="104">
        <v>297</v>
      </c>
      <c r="R6" s="103">
        <v>476</v>
      </c>
      <c r="S6" s="104">
        <v>645</v>
      </c>
      <c r="T6" s="105">
        <v>744</v>
      </c>
      <c r="U6" s="139">
        <v>793</v>
      </c>
      <c r="V6" s="139">
        <v>800</v>
      </c>
      <c r="W6" s="107">
        <v>702.12958887000002</v>
      </c>
      <c r="X6" s="121">
        <v>701</v>
      </c>
    </row>
    <row r="7" spans="1:24" x14ac:dyDescent="0.2">
      <c r="A7" s="52" t="s">
        <v>88</v>
      </c>
      <c r="B7" s="103">
        <v>218</v>
      </c>
      <c r="C7" s="104">
        <v>216</v>
      </c>
      <c r="D7" s="103">
        <v>257</v>
      </c>
      <c r="E7" s="104">
        <v>294</v>
      </c>
      <c r="F7" s="103">
        <v>329</v>
      </c>
      <c r="G7" s="104">
        <v>332</v>
      </c>
      <c r="H7" s="103">
        <v>342</v>
      </c>
      <c r="I7" s="104">
        <v>304</v>
      </c>
      <c r="J7" s="103">
        <v>318</v>
      </c>
      <c r="K7" s="104">
        <v>286</v>
      </c>
      <c r="L7" s="103">
        <v>225</v>
      </c>
      <c r="M7" s="104">
        <v>219</v>
      </c>
      <c r="N7" s="103">
        <v>214</v>
      </c>
      <c r="O7" s="104">
        <v>201</v>
      </c>
      <c r="P7" s="103">
        <v>199</v>
      </c>
      <c r="Q7" s="104">
        <v>210</v>
      </c>
      <c r="R7" s="103">
        <v>326</v>
      </c>
      <c r="S7" s="109">
        <v>352</v>
      </c>
      <c r="T7" s="105">
        <v>300</v>
      </c>
      <c r="U7" s="140">
        <v>336</v>
      </c>
      <c r="V7" s="139">
        <v>317</v>
      </c>
      <c r="W7" s="107">
        <v>394.16381530800004</v>
      </c>
      <c r="X7" s="121">
        <v>71</v>
      </c>
    </row>
    <row r="8" spans="1:24" x14ac:dyDescent="0.2">
      <c r="A8" s="52" t="s">
        <v>89</v>
      </c>
      <c r="B8" s="142">
        <v>156</v>
      </c>
      <c r="C8" s="143">
        <v>169</v>
      </c>
      <c r="D8" s="142">
        <v>168</v>
      </c>
      <c r="E8" s="143">
        <v>131</v>
      </c>
      <c r="F8" s="142">
        <v>186</v>
      </c>
      <c r="G8" s="143">
        <v>198</v>
      </c>
      <c r="H8" s="142">
        <v>229</v>
      </c>
      <c r="I8" s="143">
        <v>193</v>
      </c>
      <c r="J8" s="142">
        <v>153</v>
      </c>
      <c r="K8" s="143">
        <v>116</v>
      </c>
      <c r="L8" s="142">
        <v>97</v>
      </c>
      <c r="M8" s="143">
        <v>103</v>
      </c>
      <c r="N8" s="142">
        <v>85</v>
      </c>
      <c r="O8" s="143">
        <v>63</v>
      </c>
      <c r="P8" s="103">
        <v>72</v>
      </c>
      <c r="Q8" s="104">
        <v>78</v>
      </c>
      <c r="R8" s="103">
        <v>71</v>
      </c>
      <c r="S8" s="104">
        <v>60</v>
      </c>
      <c r="T8" s="105">
        <v>53</v>
      </c>
      <c r="U8" s="139">
        <v>51</v>
      </c>
      <c r="V8" s="139">
        <v>61</v>
      </c>
      <c r="W8" s="107">
        <v>764.85586338000007</v>
      </c>
      <c r="X8" s="121">
        <v>766</v>
      </c>
    </row>
    <row r="9" spans="1:24" x14ac:dyDescent="0.2">
      <c r="A9" s="75" t="s">
        <v>90</v>
      </c>
      <c r="B9" s="120">
        <v>96</v>
      </c>
      <c r="C9" s="121">
        <v>98</v>
      </c>
      <c r="D9" s="120">
        <v>104</v>
      </c>
      <c r="E9" s="121">
        <v>73</v>
      </c>
      <c r="F9" s="120">
        <v>107</v>
      </c>
      <c r="G9" s="121">
        <v>108</v>
      </c>
      <c r="H9" s="120">
        <v>115</v>
      </c>
      <c r="I9" s="121">
        <v>104</v>
      </c>
      <c r="J9" s="120">
        <v>64</v>
      </c>
      <c r="K9" s="121">
        <v>57</v>
      </c>
      <c r="L9" s="120">
        <v>57</v>
      </c>
      <c r="M9" s="121">
        <v>49</v>
      </c>
      <c r="N9" s="120">
        <v>43</v>
      </c>
      <c r="O9" s="127">
        <v>34</v>
      </c>
      <c r="P9" s="112"/>
      <c r="Q9" s="113"/>
      <c r="R9" s="112"/>
      <c r="S9" s="113"/>
      <c r="T9" s="124"/>
      <c r="U9" s="144"/>
      <c r="V9" s="144"/>
      <c r="W9" s="123">
        <v>300.27674636400002</v>
      </c>
      <c r="X9" s="113"/>
    </row>
    <row r="10" spans="1:24" x14ac:dyDescent="0.2">
      <c r="A10" s="52" t="s">
        <v>91</v>
      </c>
      <c r="B10" s="145">
        <v>460</v>
      </c>
      <c r="C10" s="146">
        <v>494</v>
      </c>
      <c r="D10" s="145">
        <v>635</v>
      </c>
      <c r="E10" s="146">
        <v>674</v>
      </c>
      <c r="F10" s="145">
        <v>740</v>
      </c>
      <c r="G10" s="146">
        <v>760</v>
      </c>
      <c r="H10" s="145">
        <v>720</v>
      </c>
      <c r="I10" s="146">
        <v>599</v>
      </c>
      <c r="J10" s="103"/>
      <c r="K10" s="104"/>
      <c r="L10" s="103"/>
      <c r="M10" s="104"/>
      <c r="N10" s="103"/>
      <c r="O10" s="104"/>
      <c r="P10" s="116">
        <v>499</v>
      </c>
      <c r="Q10" s="104">
        <v>617</v>
      </c>
      <c r="R10" s="103">
        <v>654</v>
      </c>
      <c r="S10" s="104">
        <v>1427</v>
      </c>
      <c r="T10" s="105">
        <v>1557</v>
      </c>
      <c r="U10" s="139">
        <v>1976</v>
      </c>
      <c r="V10" s="139">
        <v>2003</v>
      </c>
      <c r="W10" s="107"/>
      <c r="X10" s="121">
        <v>966</v>
      </c>
    </row>
    <row r="11" spans="1:24" x14ac:dyDescent="0.2">
      <c r="A11" s="56" t="s">
        <v>92</v>
      </c>
      <c r="B11" s="120">
        <v>822</v>
      </c>
      <c r="C11" s="121">
        <v>991</v>
      </c>
      <c r="D11" s="120">
        <v>1309</v>
      </c>
      <c r="E11" s="121">
        <v>1381</v>
      </c>
      <c r="F11" s="120">
        <v>1457</v>
      </c>
      <c r="G11" s="121">
        <v>1550</v>
      </c>
      <c r="H11" s="120">
        <v>1351</v>
      </c>
      <c r="I11" s="121">
        <v>1206</v>
      </c>
      <c r="J11" s="103">
        <v>1085</v>
      </c>
      <c r="K11" s="104">
        <v>1065</v>
      </c>
      <c r="L11" s="103">
        <v>965</v>
      </c>
      <c r="M11" s="104">
        <v>1022</v>
      </c>
      <c r="N11" s="103">
        <v>1006</v>
      </c>
      <c r="O11" s="127">
        <v>1008</v>
      </c>
      <c r="P11" s="112"/>
      <c r="Q11" s="113"/>
      <c r="R11" s="112"/>
      <c r="S11" s="113"/>
      <c r="T11" s="124"/>
      <c r="U11" s="144"/>
      <c r="V11" s="144"/>
      <c r="W11" s="107">
        <v>1385.2389525660001</v>
      </c>
      <c r="X11" s="121"/>
    </row>
    <row r="12" spans="1:24" x14ac:dyDescent="0.2">
      <c r="A12" s="52" t="s">
        <v>93</v>
      </c>
      <c r="B12" s="103">
        <v>780</v>
      </c>
      <c r="C12" s="104">
        <v>809</v>
      </c>
      <c r="D12" s="103">
        <v>1064</v>
      </c>
      <c r="E12" s="104">
        <v>1064</v>
      </c>
      <c r="F12" s="103">
        <v>1164</v>
      </c>
      <c r="G12" s="104">
        <v>1281</v>
      </c>
      <c r="H12" s="103">
        <v>1270</v>
      </c>
      <c r="I12" s="104">
        <v>1188</v>
      </c>
      <c r="J12" s="103">
        <v>1203</v>
      </c>
      <c r="K12" s="104">
        <v>1075</v>
      </c>
      <c r="L12" s="103">
        <v>1020</v>
      </c>
      <c r="M12" s="104">
        <v>895</v>
      </c>
      <c r="N12" s="103">
        <v>930</v>
      </c>
      <c r="O12" s="104">
        <v>1031</v>
      </c>
      <c r="P12" s="103">
        <v>1718</v>
      </c>
      <c r="Q12" s="104">
        <v>3068</v>
      </c>
      <c r="R12" s="103">
        <v>4494</v>
      </c>
      <c r="S12" s="104">
        <v>4363</v>
      </c>
      <c r="T12" s="105">
        <v>4508</v>
      </c>
      <c r="U12" s="139">
        <v>5030</v>
      </c>
      <c r="V12" s="139">
        <v>4862</v>
      </c>
      <c r="W12" s="107">
        <v>1439.4668285939999</v>
      </c>
      <c r="X12" s="121">
        <v>1440</v>
      </c>
    </row>
    <row r="13" spans="1:24" x14ac:dyDescent="0.2">
      <c r="A13" s="52" t="s">
        <v>94</v>
      </c>
      <c r="B13" s="142">
        <v>304</v>
      </c>
      <c r="C13" s="143">
        <v>333</v>
      </c>
      <c r="D13" s="142">
        <v>355</v>
      </c>
      <c r="E13" s="143">
        <v>372</v>
      </c>
      <c r="F13" s="142">
        <v>350</v>
      </c>
      <c r="G13" s="143">
        <v>417</v>
      </c>
      <c r="H13" s="142">
        <v>447</v>
      </c>
      <c r="I13" s="143">
        <v>461</v>
      </c>
      <c r="J13" s="142">
        <v>380</v>
      </c>
      <c r="K13" s="143">
        <v>310</v>
      </c>
      <c r="L13" s="142">
        <v>200</v>
      </c>
      <c r="M13" s="143">
        <v>216</v>
      </c>
      <c r="N13" s="142">
        <v>174</v>
      </c>
      <c r="O13" s="143">
        <v>189</v>
      </c>
      <c r="P13" s="103">
        <v>285</v>
      </c>
      <c r="Q13" s="104">
        <v>635</v>
      </c>
      <c r="R13" s="103">
        <v>376</v>
      </c>
      <c r="S13" s="104">
        <v>333</v>
      </c>
      <c r="T13" s="105">
        <v>364</v>
      </c>
      <c r="U13" s="139">
        <v>412</v>
      </c>
      <c r="V13" s="139">
        <v>342</v>
      </c>
      <c r="W13" s="107">
        <v>1150.116594564</v>
      </c>
      <c r="X13" s="121">
        <v>1150</v>
      </c>
    </row>
    <row r="14" spans="1:24" x14ac:dyDescent="0.2">
      <c r="A14" s="75" t="s">
        <v>95</v>
      </c>
      <c r="B14" s="120">
        <v>144</v>
      </c>
      <c r="C14" s="121">
        <v>157</v>
      </c>
      <c r="D14" s="120">
        <v>164</v>
      </c>
      <c r="E14" s="121">
        <v>150</v>
      </c>
      <c r="F14" s="120">
        <v>129</v>
      </c>
      <c r="G14" s="121">
        <v>172</v>
      </c>
      <c r="H14" s="120">
        <v>191</v>
      </c>
      <c r="I14" s="121">
        <v>194</v>
      </c>
      <c r="J14" s="120">
        <v>169</v>
      </c>
      <c r="K14" s="121">
        <v>137</v>
      </c>
      <c r="L14" s="120">
        <v>86</v>
      </c>
      <c r="M14" s="121">
        <v>96</v>
      </c>
      <c r="N14" s="120">
        <v>81</v>
      </c>
      <c r="O14" s="127">
        <v>75</v>
      </c>
      <c r="P14" s="112"/>
      <c r="Q14" s="113"/>
      <c r="R14" s="112"/>
      <c r="S14" s="113"/>
      <c r="T14" s="124"/>
      <c r="U14" s="144"/>
      <c r="V14" s="144"/>
      <c r="W14" s="123">
        <v>426.94335231000002</v>
      </c>
      <c r="X14" s="113"/>
    </row>
    <row r="15" spans="1:24" x14ac:dyDescent="0.2">
      <c r="A15" s="52" t="s">
        <v>96</v>
      </c>
      <c r="B15" s="103">
        <v>319</v>
      </c>
      <c r="C15" s="104">
        <v>354</v>
      </c>
      <c r="D15" s="103">
        <v>351</v>
      </c>
      <c r="E15" s="104">
        <v>411</v>
      </c>
      <c r="F15" s="103">
        <v>363</v>
      </c>
      <c r="G15" s="104">
        <v>416</v>
      </c>
      <c r="H15" s="103">
        <v>376</v>
      </c>
      <c r="I15" s="104">
        <v>361</v>
      </c>
      <c r="J15" s="103">
        <v>293</v>
      </c>
      <c r="K15" s="104">
        <v>301</v>
      </c>
      <c r="L15" s="103">
        <v>264</v>
      </c>
      <c r="M15" s="104">
        <v>260</v>
      </c>
      <c r="N15" s="103">
        <v>226</v>
      </c>
      <c r="O15" s="104">
        <v>261</v>
      </c>
      <c r="P15" s="103">
        <v>266</v>
      </c>
      <c r="Q15" s="104">
        <v>227</v>
      </c>
      <c r="R15" s="103">
        <v>212</v>
      </c>
      <c r="S15" s="104">
        <v>188</v>
      </c>
      <c r="T15" s="105">
        <v>210</v>
      </c>
      <c r="U15" s="139">
        <v>241</v>
      </c>
      <c r="V15" s="139">
        <v>237</v>
      </c>
      <c r="W15" s="107">
        <v>959.91434282400007</v>
      </c>
      <c r="X15" s="121">
        <v>960</v>
      </c>
    </row>
    <row r="16" spans="1:24" x14ac:dyDescent="0.2">
      <c r="A16" s="52" t="s">
        <v>97</v>
      </c>
      <c r="B16" s="103">
        <v>869</v>
      </c>
      <c r="C16" s="104">
        <v>924</v>
      </c>
      <c r="D16" s="103">
        <v>973</v>
      </c>
      <c r="E16" s="104">
        <v>1095</v>
      </c>
      <c r="F16" s="103">
        <v>1209</v>
      </c>
      <c r="G16" s="104">
        <v>1172</v>
      </c>
      <c r="H16" s="103">
        <v>1099</v>
      </c>
      <c r="I16" s="104">
        <v>1009</v>
      </c>
      <c r="J16" s="103">
        <v>1044</v>
      </c>
      <c r="K16" s="104">
        <v>1048</v>
      </c>
      <c r="L16" s="103">
        <v>1021</v>
      </c>
      <c r="M16" s="104">
        <v>995</v>
      </c>
      <c r="N16" s="103">
        <v>998</v>
      </c>
      <c r="O16" s="104">
        <v>1037</v>
      </c>
      <c r="P16" s="103">
        <v>1057</v>
      </c>
      <c r="Q16" s="104">
        <v>1158</v>
      </c>
      <c r="R16" s="103">
        <v>2010</v>
      </c>
      <c r="S16" s="104">
        <v>2604</v>
      </c>
      <c r="T16" s="105">
        <v>2457</v>
      </c>
      <c r="U16" s="139">
        <v>2515</v>
      </c>
      <c r="V16" s="140">
        <v>2805</v>
      </c>
      <c r="W16" s="107">
        <v>1260.191089188</v>
      </c>
      <c r="X16" s="121">
        <v>1261</v>
      </c>
    </row>
    <row r="17" spans="1:24" x14ac:dyDescent="0.2">
      <c r="A17" s="52" t="s">
        <v>98</v>
      </c>
      <c r="B17" s="103">
        <v>103</v>
      </c>
      <c r="C17" s="104">
        <v>131</v>
      </c>
      <c r="D17" s="103">
        <v>151</v>
      </c>
      <c r="E17" s="104">
        <v>136</v>
      </c>
      <c r="F17" s="103">
        <v>160</v>
      </c>
      <c r="G17" s="104">
        <v>191</v>
      </c>
      <c r="H17" s="103">
        <v>201</v>
      </c>
      <c r="I17" s="104">
        <v>195</v>
      </c>
      <c r="J17" s="103">
        <v>223</v>
      </c>
      <c r="K17" s="104">
        <v>178</v>
      </c>
      <c r="L17" s="103">
        <v>164</v>
      </c>
      <c r="M17" s="104">
        <v>150</v>
      </c>
      <c r="N17" s="103">
        <v>148</v>
      </c>
      <c r="O17" s="104">
        <v>112</v>
      </c>
      <c r="P17" s="103">
        <v>105</v>
      </c>
      <c r="Q17" s="104">
        <v>138</v>
      </c>
      <c r="R17" s="103">
        <v>121</v>
      </c>
      <c r="S17" s="104">
        <v>109</v>
      </c>
      <c r="T17" s="105">
        <v>93</v>
      </c>
      <c r="U17" s="139">
        <v>122</v>
      </c>
      <c r="V17" s="139">
        <v>120</v>
      </c>
      <c r="W17" s="107">
        <v>818.67905376600004</v>
      </c>
      <c r="X17" s="121">
        <v>819</v>
      </c>
    </row>
    <row r="18" spans="1:24" x14ac:dyDescent="0.2">
      <c r="A18" s="52" t="s">
        <v>99</v>
      </c>
      <c r="B18" s="103">
        <v>224</v>
      </c>
      <c r="C18" s="104">
        <v>250</v>
      </c>
      <c r="D18" s="103">
        <v>337</v>
      </c>
      <c r="E18" s="104">
        <v>358</v>
      </c>
      <c r="F18" s="103">
        <v>359</v>
      </c>
      <c r="G18" s="104">
        <v>414</v>
      </c>
      <c r="H18" s="103">
        <v>362</v>
      </c>
      <c r="I18" s="104">
        <v>332</v>
      </c>
      <c r="J18" s="103">
        <v>349</v>
      </c>
      <c r="K18" s="104">
        <v>377</v>
      </c>
      <c r="L18" s="103">
        <v>370</v>
      </c>
      <c r="M18" s="104">
        <v>379</v>
      </c>
      <c r="N18" s="103">
        <v>300</v>
      </c>
      <c r="O18" s="104">
        <v>303</v>
      </c>
      <c r="P18" s="103">
        <v>2064</v>
      </c>
      <c r="Q18" s="104">
        <v>1165</v>
      </c>
      <c r="R18" s="103">
        <v>1069</v>
      </c>
      <c r="S18" s="104">
        <v>975</v>
      </c>
      <c r="T18" s="105">
        <v>1710</v>
      </c>
      <c r="U18" s="139">
        <v>1713</v>
      </c>
      <c r="V18" s="141">
        <v>1838</v>
      </c>
      <c r="W18" s="107">
        <v>665.70788109</v>
      </c>
      <c r="X18" s="121">
        <v>594</v>
      </c>
    </row>
    <row r="19" spans="1:24" x14ac:dyDescent="0.2">
      <c r="A19" s="52" t="s">
        <v>100</v>
      </c>
      <c r="B19" s="142">
        <v>481</v>
      </c>
      <c r="C19" s="143">
        <v>427</v>
      </c>
      <c r="D19" s="142">
        <v>489</v>
      </c>
      <c r="E19" s="143">
        <v>511</v>
      </c>
      <c r="F19" s="142">
        <v>512</v>
      </c>
      <c r="G19" s="143">
        <v>493</v>
      </c>
      <c r="H19" s="142">
        <v>515</v>
      </c>
      <c r="I19" s="143">
        <v>461</v>
      </c>
      <c r="J19" s="142">
        <v>493</v>
      </c>
      <c r="K19" s="143">
        <v>393</v>
      </c>
      <c r="L19" s="142">
        <v>283</v>
      </c>
      <c r="M19" s="143">
        <v>329</v>
      </c>
      <c r="N19" s="142">
        <v>326</v>
      </c>
      <c r="O19" s="143">
        <v>280</v>
      </c>
      <c r="P19" s="103">
        <v>268</v>
      </c>
      <c r="Q19" s="104">
        <v>244</v>
      </c>
      <c r="R19" s="103">
        <v>259</v>
      </c>
      <c r="S19" s="104">
        <v>252</v>
      </c>
      <c r="T19" s="105">
        <v>250</v>
      </c>
      <c r="U19" s="139">
        <v>271</v>
      </c>
      <c r="V19" s="139">
        <v>316</v>
      </c>
      <c r="W19" s="107">
        <v>1724.365520562</v>
      </c>
      <c r="X19" s="121">
        <v>1720</v>
      </c>
    </row>
    <row r="20" spans="1:24" x14ac:dyDescent="0.2">
      <c r="A20" s="75" t="s">
        <v>101</v>
      </c>
      <c r="B20" s="120">
        <v>269</v>
      </c>
      <c r="C20" s="121">
        <v>237</v>
      </c>
      <c r="D20" s="120">
        <v>293</v>
      </c>
      <c r="E20" s="121">
        <v>313</v>
      </c>
      <c r="F20" s="120">
        <v>322</v>
      </c>
      <c r="G20" s="121">
        <v>294</v>
      </c>
      <c r="H20" s="120">
        <v>292</v>
      </c>
      <c r="I20" s="121">
        <v>238</v>
      </c>
      <c r="J20" s="120">
        <v>256</v>
      </c>
      <c r="K20" s="121">
        <v>185</v>
      </c>
      <c r="L20" s="120">
        <v>108</v>
      </c>
      <c r="M20" s="121">
        <v>148</v>
      </c>
      <c r="N20" s="120">
        <v>144</v>
      </c>
      <c r="O20" s="127">
        <v>129</v>
      </c>
      <c r="P20" s="112"/>
      <c r="Q20" s="113"/>
      <c r="R20" s="112"/>
      <c r="S20" s="113"/>
      <c r="T20" s="124"/>
      <c r="U20" s="144"/>
      <c r="V20" s="144"/>
      <c r="W20" s="123">
        <v>635.35645794000004</v>
      </c>
      <c r="X20" s="113"/>
    </row>
    <row r="21" spans="1:24" x14ac:dyDescent="0.2">
      <c r="A21" s="75" t="s">
        <v>102</v>
      </c>
      <c r="B21" s="120">
        <v>39</v>
      </c>
      <c r="C21" s="121">
        <v>44</v>
      </c>
      <c r="D21" s="120">
        <v>51</v>
      </c>
      <c r="E21" s="121">
        <v>48</v>
      </c>
      <c r="F21" s="120">
        <v>52</v>
      </c>
      <c r="G21" s="121">
        <v>52</v>
      </c>
      <c r="H21" s="120">
        <v>70</v>
      </c>
      <c r="I21" s="121">
        <v>60</v>
      </c>
      <c r="J21" s="120">
        <v>39</v>
      </c>
      <c r="K21" s="121">
        <v>23</v>
      </c>
      <c r="L21" s="120">
        <v>35</v>
      </c>
      <c r="M21" s="121">
        <v>28</v>
      </c>
      <c r="N21" s="120">
        <v>36</v>
      </c>
      <c r="O21" s="127">
        <v>27</v>
      </c>
      <c r="P21" s="112"/>
      <c r="Q21" s="113"/>
      <c r="R21" s="112"/>
      <c r="S21" s="113"/>
      <c r="T21" s="124"/>
      <c r="U21" s="144"/>
      <c r="V21" s="144"/>
      <c r="W21" s="123">
        <v>321.72508539</v>
      </c>
      <c r="X21" s="113"/>
    </row>
    <row r="22" spans="1:24" x14ac:dyDescent="0.2">
      <c r="A22" s="52" t="s">
        <v>103</v>
      </c>
      <c r="B22" s="103">
        <v>386</v>
      </c>
      <c r="C22" s="104">
        <v>433</v>
      </c>
      <c r="D22" s="103">
        <v>529</v>
      </c>
      <c r="E22" s="104">
        <v>564</v>
      </c>
      <c r="F22" s="103">
        <v>637</v>
      </c>
      <c r="G22" s="104">
        <v>634</v>
      </c>
      <c r="H22" s="103">
        <v>640</v>
      </c>
      <c r="I22" s="104">
        <v>586</v>
      </c>
      <c r="J22" s="103">
        <v>598</v>
      </c>
      <c r="K22" s="104">
        <v>547</v>
      </c>
      <c r="L22" s="103">
        <v>444</v>
      </c>
      <c r="M22" s="104">
        <v>420</v>
      </c>
      <c r="N22" s="103">
        <v>384</v>
      </c>
      <c r="O22" s="104">
        <v>318</v>
      </c>
      <c r="P22" s="103">
        <v>273</v>
      </c>
      <c r="Q22" s="104">
        <v>262</v>
      </c>
      <c r="R22" s="103">
        <v>221</v>
      </c>
      <c r="S22" s="104">
        <v>295</v>
      </c>
      <c r="T22" s="105">
        <v>291</v>
      </c>
      <c r="U22" s="139">
        <v>366</v>
      </c>
      <c r="V22" s="139">
        <v>347</v>
      </c>
      <c r="W22" s="107">
        <v>845.79299178000008</v>
      </c>
      <c r="X22" s="121">
        <v>1251</v>
      </c>
    </row>
    <row r="23" spans="1:24" x14ac:dyDescent="0.2">
      <c r="A23" s="52" t="s">
        <v>104</v>
      </c>
      <c r="B23" s="103">
        <v>112</v>
      </c>
      <c r="C23" s="104">
        <v>110</v>
      </c>
      <c r="D23" s="103">
        <v>95</v>
      </c>
      <c r="E23" s="104">
        <v>105</v>
      </c>
      <c r="F23" s="103">
        <v>129</v>
      </c>
      <c r="G23" s="104">
        <v>114</v>
      </c>
      <c r="H23" s="103">
        <v>129</v>
      </c>
      <c r="I23" s="104">
        <v>133</v>
      </c>
      <c r="J23" s="103">
        <v>172</v>
      </c>
      <c r="K23" s="104">
        <v>124</v>
      </c>
      <c r="L23" s="103">
        <v>118</v>
      </c>
      <c r="M23" s="104">
        <v>110</v>
      </c>
      <c r="N23" s="103">
        <v>111</v>
      </c>
      <c r="O23" s="104">
        <v>100</v>
      </c>
      <c r="P23" s="103">
        <v>167</v>
      </c>
      <c r="Q23" s="104">
        <v>131</v>
      </c>
      <c r="R23" s="103">
        <v>229</v>
      </c>
      <c r="S23" s="104">
        <v>166</v>
      </c>
      <c r="T23" s="105">
        <v>150</v>
      </c>
      <c r="U23" s="139">
        <v>148</v>
      </c>
      <c r="V23" s="139">
        <v>141</v>
      </c>
      <c r="W23" s="107">
        <v>545.92093105800006</v>
      </c>
      <c r="X23" s="121">
        <v>544</v>
      </c>
    </row>
    <row r="24" spans="1:24" x14ac:dyDescent="0.2">
      <c r="A24" s="52" t="s">
        <v>105</v>
      </c>
      <c r="B24" s="103">
        <v>335</v>
      </c>
      <c r="C24" s="104">
        <v>375</v>
      </c>
      <c r="D24" s="103">
        <v>480</v>
      </c>
      <c r="E24" s="104">
        <v>476</v>
      </c>
      <c r="F24" s="103">
        <v>544</v>
      </c>
      <c r="G24" s="104">
        <v>439</v>
      </c>
      <c r="H24" s="103">
        <v>385</v>
      </c>
      <c r="I24" s="104">
        <v>376</v>
      </c>
      <c r="J24" s="103">
        <v>328</v>
      </c>
      <c r="K24" s="104">
        <v>305</v>
      </c>
      <c r="L24" s="103">
        <v>260</v>
      </c>
      <c r="M24" s="104">
        <v>339</v>
      </c>
      <c r="N24" s="103">
        <v>379</v>
      </c>
      <c r="O24" s="104">
        <v>369</v>
      </c>
      <c r="P24" s="103">
        <v>424</v>
      </c>
      <c r="Q24" s="104">
        <v>473</v>
      </c>
      <c r="R24" s="103">
        <v>555</v>
      </c>
      <c r="S24" s="104">
        <v>813</v>
      </c>
      <c r="T24" s="114">
        <v>789</v>
      </c>
      <c r="U24" s="139">
        <v>784</v>
      </c>
      <c r="V24" s="139">
        <v>865</v>
      </c>
      <c r="W24" s="107">
        <v>813.82282606199999</v>
      </c>
      <c r="X24" s="121">
        <v>694</v>
      </c>
    </row>
    <row r="25" spans="1:24" x14ac:dyDescent="0.2">
      <c r="A25" s="52" t="s">
        <v>106</v>
      </c>
      <c r="B25" s="103">
        <v>154</v>
      </c>
      <c r="C25" s="104">
        <v>209</v>
      </c>
      <c r="D25" s="103">
        <v>215</v>
      </c>
      <c r="E25" s="104">
        <v>204</v>
      </c>
      <c r="F25" s="103">
        <v>224</v>
      </c>
      <c r="G25" s="104">
        <v>319</v>
      </c>
      <c r="H25" s="103">
        <v>301</v>
      </c>
      <c r="I25" s="104">
        <v>313</v>
      </c>
      <c r="J25" s="103">
        <v>292</v>
      </c>
      <c r="K25" s="104">
        <v>286</v>
      </c>
      <c r="L25" s="103">
        <v>268</v>
      </c>
      <c r="M25" s="104">
        <v>261</v>
      </c>
      <c r="N25" s="103">
        <v>259</v>
      </c>
      <c r="O25" s="104">
        <v>245</v>
      </c>
      <c r="P25" s="103">
        <v>348</v>
      </c>
      <c r="Q25" s="104">
        <v>290</v>
      </c>
      <c r="R25" s="103">
        <v>247</v>
      </c>
      <c r="S25" s="104">
        <v>219</v>
      </c>
      <c r="T25" s="105">
        <v>209</v>
      </c>
      <c r="U25" s="139">
        <v>216</v>
      </c>
      <c r="V25" s="139">
        <v>209</v>
      </c>
      <c r="W25" s="107">
        <v>1284.87691335</v>
      </c>
      <c r="X25" s="121">
        <v>1284</v>
      </c>
    </row>
    <row r="26" spans="1:24" x14ac:dyDescent="0.2">
      <c r="A26" s="75" t="s">
        <v>107</v>
      </c>
      <c r="B26" s="120">
        <v>53</v>
      </c>
      <c r="C26" s="121">
        <v>51</v>
      </c>
      <c r="D26" s="120">
        <v>70</v>
      </c>
      <c r="E26" s="121">
        <v>44</v>
      </c>
      <c r="F26" s="120">
        <v>45</v>
      </c>
      <c r="G26" s="121">
        <v>65</v>
      </c>
      <c r="H26" s="120">
        <v>62</v>
      </c>
      <c r="I26" s="121">
        <v>64</v>
      </c>
      <c r="J26" s="120">
        <v>89</v>
      </c>
      <c r="K26" s="121">
        <v>74</v>
      </c>
      <c r="L26" s="120">
        <v>34</v>
      </c>
      <c r="M26" s="121">
        <v>40</v>
      </c>
      <c r="N26" s="120">
        <v>29</v>
      </c>
      <c r="O26" s="127">
        <v>29</v>
      </c>
      <c r="P26" s="112"/>
      <c r="Q26" s="113"/>
      <c r="R26" s="112"/>
      <c r="S26" s="113"/>
      <c r="T26" s="124"/>
      <c r="U26" s="144"/>
      <c r="V26" s="144"/>
      <c r="W26" s="123">
        <v>335.48439721800003</v>
      </c>
      <c r="X26" s="113"/>
    </row>
    <row r="27" spans="1:24" x14ac:dyDescent="0.2">
      <c r="A27" s="52" t="s">
        <v>108</v>
      </c>
      <c r="B27" s="103">
        <v>104</v>
      </c>
      <c r="C27" s="104">
        <v>120</v>
      </c>
      <c r="D27" s="103">
        <v>139</v>
      </c>
      <c r="E27" s="104">
        <v>146</v>
      </c>
      <c r="F27" s="103">
        <v>142</v>
      </c>
      <c r="G27" s="104">
        <v>162</v>
      </c>
      <c r="H27" s="103">
        <v>188</v>
      </c>
      <c r="I27" s="104">
        <v>187</v>
      </c>
      <c r="J27" s="103">
        <v>149</v>
      </c>
      <c r="K27" s="104">
        <v>122</v>
      </c>
      <c r="L27" s="103">
        <v>100</v>
      </c>
      <c r="M27" s="104">
        <v>113</v>
      </c>
      <c r="N27" s="103">
        <v>109</v>
      </c>
      <c r="O27" s="104">
        <v>82</v>
      </c>
      <c r="P27" s="103">
        <v>90</v>
      </c>
      <c r="Q27" s="104">
        <v>104</v>
      </c>
      <c r="R27" s="103">
        <v>94</v>
      </c>
      <c r="S27" s="104">
        <v>95</v>
      </c>
      <c r="T27" s="105">
        <v>81</v>
      </c>
      <c r="U27" s="139">
        <v>88</v>
      </c>
      <c r="V27" s="139">
        <v>115</v>
      </c>
      <c r="W27" s="107">
        <v>523.66322074800007</v>
      </c>
      <c r="X27" s="121">
        <v>524</v>
      </c>
    </row>
    <row r="28" spans="1:24" x14ac:dyDescent="0.2">
      <c r="A28" s="52" t="s">
        <v>109</v>
      </c>
      <c r="B28" s="142">
        <v>105</v>
      </c>
      <c r="C28" s="143">
        <v>123</v>
      </c>
      <c r="D28" s="142">
        <v>141</v>
      </c>
      <c r="E28" s="143">
        <v>133</v>
      </c>
      <c r="F28" s="142">
        <v>149</v>
      </c>
      <c r="G28" s="143">
        <v>134</v>
      </c>
      <c r="H28" s="142">
        <v>157</v>
      </c>
      <c r="I28" s="143">
        <v>141</v>
      </c>
      <c r="J28" s="142">
        <v>114</v>
      </c>
      <c r="K28" s="143">
        <v>83</v>
      </c>
      <c r="L28" s="142">
        <v>113</v>
      </c>
      <c r="M28" s="143">
        <v>95</v>
      </c>
      <c r="N28" s="142">
        <v>102</v>
      </c>
      <c r="O28" s="143">
        <v>103</v>
      </c>
      <c r="P28" s="103">
        <v>108</v>
      </c>
      <c r="Q28" s="104">
        <v>89</v>
      </c>
      <c r="R28" s="103">
        <v>73</v>
      </c>
      <c r="S28" s="104">
        <v>62</v>
      </c>
      <c r="T28" s="105">
        <v>60</v>
      </c>
      <c r="U28" s="139">
        <v>75</v>
      </c>
      <c r="V28" s="139">
        <v>76</v>
      </c>
      <c r="W28" s="107">
        <v>738.95598229200004</v>
      </c>
      <c r="X28" s="121">
        <v>772</v>
      </c>
    </row>
    <row r="29" spans="1:24" x14ac:dyDescent="0.2">
      <c r="A29" s="75" t="s">
        <v>110</v>
      </c>
      <c r="B29" s="120">
        <v>66</v>
      </c>
      <c r="C29" s="121">
        <v>79</v>
      </c>
      <c r="D29" s="120">
        <v>90</v>
      </c>
      <c r="E29" s="121">
        <v>85</v>
      </c>
      <c r="F29" s="120">
        <v>97</v>
      </c>
      <c r="G29" s="121">
        <v>82</v>
      </c>
      <c r="H29" s="120">
        <v>87</v>
      </c>
      <c r="I29" s="121">
        <v>81</v>
      </c>
      <c r="J29" s="120">
        <v>75</v>
      </c>
      <c r="K29" s="121">
        <v>60</v>
      </c>
      <c r="L29" s="120">
        <v>78</v>
      </c>
      <c r="M29" s="121">
        <v>67</v>
      </c>
      <c r="N29" s="120">
        <v>66</v>
      </c>
      <c r="O29" s="127">
        <v>76</v>
      </c>
      <c r="P29" s="112"/>
      <c r="Q29" s="113"/>
      <c r="R29" s="112"/>
      <c r="S29" s="113"/>
      <c r="T29" s="124"/>
      <c r="U29" s="144"/>
      <c r="V29" s="144"/>
      <c r="W29" s="123">
        <v>417.23089690200004</v>
      </c>
      <c r="X29" s="113"/>
    </row>
    <row r="30" spans="1:24" x14ac:dyDescent="0.2">
      <c r="A30" s="52" t="s">
        <v>111</v>
      </c>
      <c r="B30" s="103">
        <v>156</v>
      </c>
      <c r="C30" s="104">
        <v>160</v>
      </c>
      <c r="D30" s="103">
        <v>157</v>
      </c>
      <c r="E30" s="104">
        <v>208</v>
      </c>
      <c r="F30" s="103">
        <v>212</v>
      </c>
      <c r="G30" s="104">
        <v>216</v>
      </c>
      <c r="H30" s="103">
        <v>204</v>
      </c>
      <c r="I30" s="104">
        <v>203</v>
      </c>
      <c r="J30" s="103">
        <v>203</v>
      </c>
      <c r="K30" s="104">
        <v>184</v>
      </c>
      <c r="L30" s="103">
        <v>180</v>
      </c>
      <c r="M30" s="104">
        <v>186</v>
      </c>
      <c r="N30" s="103">
        <v>175</v>
      </c>
      <c r="O30" s="104">
        <v>172</v>
      </c>
      <c r="P30" s="103">
        <v>668</v>
      </c>
      <c r="Q30" s="104">
        <v>119</v>
      </c>
      <c r="R30" s="103">
        <v>93</v>
      </c>
      <c r="S30" s="104">
        <v>96</v>
      </c>
      <c r="T30" s="105">
        <v>96</v>
      </c>
      <c r="U30" s="139">
        <v>86</v>
      </c>
      <c r="V30" s="139">
        <v>78</v>
      </c>
      <c r="W30" s="107">
        <v>525.28196331599997</v>
      </c>
      <c r="X30" s="121">
        <v>526</v>
      </c>
    </row>
    <row r="31" spans="1:24" x14ac:dyDescent="0.2">
      <c r="A31" s="52" t="s">
        <v>112</v>
      </c>
      <c r="B31" s="145">
        <v>362</v>
      </c>
      <c r="C31" s="146">
        <v>497</v>
      </c>
      <c r="D31" s="145">
        <v>674</v>
      </c>
      <c r="E31" s="146">
        <v>707</v>
      </c>
      <c r="F31" s="145">
        <v>717</v>
      </c>
      <c r="G31" s="146">
        <v>790</v>
      </c>
      <c r="H31" s="145">
        <v>631</v>
      </c>
      <c r="I31" s="146">
        <v>607</v>
      </c>
      <c r="J31" s="103"/>
      <c r="K31" s="104"/>
      <c r="L31" s="103"/>
      <c r="M31" s="104"/>
      <c r="N31" s="103"/>
      <c r="O31" s="104"/>
      <c r="P31" s="116">
        <v>634</v>
      </c>
      <c r="Q31" s="104">
        <v>619</v>
      </c>
      <c r="R31" s="103">
        <v>899</v>
      </c>
      <c r="S31" s="104">
        <v>1497</v>
      </c>
      <c r="T31" s="105">
        <v>1580</v>
      </c>
      <c r="U31" s="139">
        <v>1677</v>
      </c>
      <c r="V31" s="139">
        <v>1606</v>
      </c>
      <c r="W31" s="107"/>
      <c r="X31" s="121">
        <v>431</v>
      </c>
    </row>
    <row r="32" spans="1:24" x14ac:dyDescent="0.2">
      <c r="A32" s="52" t="s">
        <v>113</v>
      </c>
      <c r="B32" s="103">
        <v>120</v>
      </c>
      <c r="C32" s="104">
        <v>169</v>
      </c>
      <c r="D32" s="103">
        <v>172</v>
      </c>
      <c r="E32" s="104">
        <v>151</v>
      </c>
      <c r="F32" s="103">
        <v>186</v>
      </c>
      <c r="G32" s="104">
        <v>177</v>
      </c>
      <c r="H32" s="103">
        <v>155</v>
      </c>
      <c r="I32" s="104">
        <v>137</v>
      </c>
      <c r="J32" s="103">
        <v>149</v>
      </c>
      <c r="K32" s="104">
        <v>133</v>
      </c>
      <c r="L32" s="103">
        <v>79</v>
      </c>
      <c r="M32" s="104">
        <v>93</v>
      </c>
      <c r="N32" s="103">
        <v>98</v>
      </c>
      <c r="O32" s="104">
        <v>88</v>
      </c>
      <c r="P32" s="103">
        <v>89</v>
      </c>
      <c r="Q32" s="104">
        <v>90</v>
      </c>
      <c r="R32" s="103">
        <v>95</v>
      </c>
      <c r="S32" s="104">
        <v>118</v>
      </c>
      <c r="T32" s="105">
        <v>145</v>
      </c>
      <c r="U32" s="139">
        <v>162</v>
      </c>
      <c r="V32" s="139">
        <v>169</v>
      </c>
      <c r="W32" s="107">
        <v>547.53967362599997</v>
      </c>
      <c r="X32" s="121">
        <v>547</v>
      </c>
    </row>
    <row r="33" spans="1:24" x14ac:dyDescent="0.2">
      <c r="A33" s="52" t="s">
        <v>114</v>
      </c>
      <c r="B33" s="103">
        <v>306</v>
      </c>
      <c r="C33" s="104">
        <v>344</v>
      </c>
      <c r="D33" s="103">
        <v>344</v>
      </c>
      <c r="E33" s="104">
        <v>376</v>
      </c>
      <c r="F33" s="103">
        <v>448</v>
      </c>
      <c r="G33" s="104">
        <v>452</v>
      </c>
      <c r="H33" s="103">
        <v>413</v>
      </c>
      <c r="I33" s="104">
        <v>412</v>
      </c>
      <c r="J33" s="103">
        <v>391</v>
      </c>
      <c r="K33" s="104">
        <v>333</v>
      </c>
      <c r="L33" s="103">
        <v>255</v>
      </c>
      <c r="M33" s="104">
        <v>277</v>
      </c>
      <c r="N33" s="103">
        <v>236</v>
      </c>
      <c r="O33" s="104">
        <v>217</v>
      </c>
      <c r="P33" s="103">
        <v>228</v>
      </c>
      <c r="Q33" s="104">
        <v>289</v>
      </c>
      <c r="R33" s="103">
        <v>331</v>
      </c>
      <c r="S33" s="104">
        <v>545</v>
      </c>
      <c r="T33" s="105">
        <v>619</v>
      </c>
      <c r="U33" s="139">
        <v>624</v>
      </c>
      <c r="V33" s="140">
        <v>585</v>
      </c>
      <c r="W33" s="107">
        <v>1092.6512334000001</v>
      </c>
      <c r="X33" s="121">
        <v>979</v>
      </c>
    </row>
    <row r="34" spans="1:24" x14ac:dyDescent="0.2">
      <c r="A34" s="52" t="s">
        <v>115</v>
      </c>
      <c r="B34" s="103">
        <v>738</v>
      </c>
      <c r="C34" s="104">
        <v>717</v>
      </c>
      <c r="D34" s="103">
        <v>785</v>
      </c>
      <c r="E34" s="104">
        <v>780</v>
      </c>
      <c r="F34" s="103">
        <v>844</v>
      </c>
      <c r="G34" s="104">
        <v>878</v>
      </c>
      <c r="H34" s="103">
        <v>947</v>
      </c>
      <c r="I34" s="104">
        <v>900</v>
      </c>
      <c r="J34" s="103">
        <v>805</v>
      </c>
      <c r="K34" s="104">
        <v>757</v>
      </c>
      <c r="L34" s="103">
        <v>674</v>
      </c>
      <c r="M34" s="104">
        <v>607</v>
      </c>
      <c r="N34" s="103">
        <v>539</v>
      </c>
      <c r="O34" s="104">
        <v>551</v>
      </c>
      <c r="P34" s="103">
        <v>980</v>
      </c>
      <c r="Q34" s="104">
        <v>550</v>
      </c>
      <c r="R34" s="110">
        <v>501</v>
      </c>
      <c r="S34" s="104">
        <v>533</v>
      </c>
      <c r="T34" s="105">
        <v>624</v>
      </c>
      <c r="U34" s="139">
        <v>726</v>
      </c>
      <c r="V34" s="139">
        <v>679</v>
      </c>
      <c r="W34" s="107">
        <v>1520.8086426360001</v>
      </c>
      <c r="X34" s="121">
        <v>1526</v>
      </c>
    </row>
    <row r="35" spans="1:24" x14ac:dyDescent="0.2">
      <c r="A35" s="75" t="s">
        <v>116</v>
      </c>
      <c r="B35" s="120">
        <v>575</v>
      </c>
      <c r="C35" s="121">
        <v>706</v>
      </c>
      <c r="D35" s="120">
        <v>903</v>
      </c>
      <c r="E35" s="121">
        <v>957</v>
      </c>
      <c r="F35" s="120">
        <v>1003</v>
      </c>
      <c r="G35" s="121">
        <v>1233</v>
      </c>
      <c r="H35" s="120">
        <v>1314</v>
      </c>
      <c r="I35" s="121">
        <v>1398</v>
      </c>
      <c r="J35" s="120">
        <v>1342</v>
      </c>
      <c r="K35" s="121">
        <v>1327</v>
      </c>
      <c r="L35" s="122">
        <v>1091</v>
      </c>
      <c r="M35" s="113"/>
      <c r="N35" s="112"/>
      <c r="O35" s="113"/>
      <c r="P35" s="112"/>
      <c r="Q35" s="113"/>
      <c r="R35" s="112"/>
      <c r="S35" s="113"/>
      <c r="T35" s="124"/>
      <c r="U35" s="144"/>
      <c r="V35" s="144"/>
      <c r="W35" s="123">
        <v>505.452366858</v>
      </c>
      <c r="X35" s="113"/>
    </row>
    <row r="36" spans="1:24" x14ac:dyDescent="0.2">
      <c r="A36" s="52" t="s">
        <v>117</v>
      </c>
      <c r="B36" s="103"/>
      <c r="C36" s="104"/>
      <c r="D36" s="103"/>
      <c r="E36" s="104"/>
      <c r="F36" s="103"/>
      <c r="G36" s="104"/>
      <c r="H36" s="103"/>
      <c r="I36" s="104"/>
      <c r="J36" s="103"/>
      <c r="K36" s="104"/>
      <c r="L36" s="116">
        <v>136</v>
      </c>
      <c r="M36" s="104">
        <v>131</v>
      </c>
      <c r="N36" s="103">
        <v>139</v>
      </c>
      <c r="O36" s="104">
        <v>139</v>
      </c>
      <c r="P36" s="103">
        <v>117</v>
      </c>
      <c r="Q36" s="104">
        <v>80</v>
      </c>
      <c r="R36" s="103">
        <v>95</v>
      </c>
      <c r="S36" s="104">
        <v>132</v>
      </c>
      <c r="T36" s="117">
        <v>783</v>
      </c>
      <c r="U36" s="139">
        <v>1169</v>
      </c>
      <c r="V36" s="139"/>
      <c r="W36" s="107"/>
      <c r="X36" s="121"/>
    </row>
    <row r="37" spans="1:24" x14ac:dyDescent="0.2">
      <c r="A37" s="52" t="s">
        <v>118</v>
      </c>
      <c r="B37" s="103">
        <v>363</v>
      </c>
      <c r="C37" s="104">
        <v>367</v>
      </c>
      <c r="D37" s="103">
        <v>499</v>
      </c>
      <c r="E37" s="104">
        <v>536</v>
      </c>
      <c r="F37" s="103">
        <v>620</v>
      </c>
      <c r="G37" s="104">
        <v>756</v>
      </c>
      <c r="H37" s="103">
        <v>778</v>
      </c>
      <c r="I37" s="104">
        <v>759</v>
      </c>
      <c r="J37" s="103">
        <v>710</v>
      </c>
      <c r="K37" s="104">
        <v>812</v>
      </c>
      <c r="L37" s="103">
        <v>1165</v>
      </c>
      <c r="M37" s="104">
        <v>1284</v>
      </c>
      <c r="N37" s="103">
        <v>1243</v>
      </c>
      <c r="O37" s="104">
        <v>1304</v>
      </c>
      <c r="P37" s="103">
        <v>1268</v>
      </c>
      <c r="Q37" s="104">
        <v>1236</v>
      </c>
      <c r="R37" s="103">
        <v>1192</v>
      </c>
      <c r="S37" s="104">
        <v>1189</v>
      </c>
      <c r="T37" s="105">
        <v>1194</v>
      </c>
      <c r="U37" s="141">
        <v>1647</v>
      </c>
      <c r="V37" s="139">
        <v>1867</v>
      </c>
      <c r="W37" s="107">
        <v>1379.168667936</v>
      </c>
      <c r="X37" s="121">
        <v>1842</v>
      </c>
    </row>
    <row r="38" spans="1:24" x14ac:dyDescent="0.2">
      <c r="A38" s="52" t="s">
        <v>119</v>
      </c>
      <c r="B38" s="103">
        <v>704</v>
      </c>
      <c r="C38" s="104">
        <v>724</v>
      </c>
      <c r="D38" s="103">
        <v>776</v>
      </c>
      <c r="E38" s="104">
        <v>968</v>
      </c>
      <c r="F38" s="103">
        <v>1032</v>
      </c>
      <c r="G38" s="104">
        <v>1070</v>
      </c>
      <c r="H38" s="103">
        <v>1120</v>
      </c>
      <c r="I38" s="104">
        <v>1074</v>
      </c>
      <c r="J38" s="103">
        <v>1067</v>
      </c>
      <c r="K38" s="104">
        <v>975</v>
      </c>
      <c r="L38" s="103">
        <v>863</v>
      </c>
      <c r="M38" s="104">
        <v>863</v>
      </c>
      <c r="N38" s="103">
        <v>798</v>
      </c>
      <c r="O38" s="104">
        <v>771</v>
      </c>
      <c r="P38" s="103">
        <v>972</v>
      </c>
      <c r="Q38" s="104">
        <v>1061</v>
      </c>
      <c r="R38" s="103">
        <v>1659</v>
      </c>
      <c r="S38" s="104">
        <v>2480</v>
      </c>
      <c r="T38" s="105">
        <v>2600</v>
      </c>
      <c r="U38" s="139">
        <v>2868</v>
      </c>
      <c r="V38" s="141">
        <v>3242</v>
      </c>
      <c r="W38" s="107">
        <v>1045.7076989280001</v>
      </c>
      <c r="X38" s="121">
        <v>1033</v>
      </c>
    </row>
    <row r="39" spans="1:24" x14ac:dyDescent="0.2">
      <c r="A39" s="52" t="s">
        <v>120</v>
      </c>
      <c r="B39" s="142">
        <v>214</v>
      </c>
      <c r="C39" s="143">
        <v>258</v>
      </c>
      <c r="D39" s="142">
        <v>294</v>
      </c>
      <c r="E39" s="143">
        <v>276</v>
      </c>
      <c r="F39" s="142">
        <v>319</v>
      </c>
      <c r="G39" s="143">
        <v>294</v>
      </c>
      <c r="H39" s="142">
        <v>282</v>
      </c>
      <c r="I39" s="143">
        <v>316</v>
      </c>
      <c r="J39" s="142">
        <v>298</v>
      </c>
      <c r="K39" s="143">
        <v>259</v>
      </c>
      <c r="L39" s="142">
        <v>193</v>
      </c>
      <c r="M39" s="143">
        <v>175</v>
      </c>
      <c r="N39" s="142">
        <v>176</v>
      </c>
      <c r="O39" s="143">
        <v>190</v>
      </c>
      <c r="P39" s="103">
        <v>209</v>
      </c>
      <c r="Q39" s="104">
        <v>291</v>
      </c>
      <c r="R39" s="103">
        <v>393</v>
      </c>
      <c r="S39" s="104">
        <v>687</v>
      </c>
      <c r="T39" s="105">
        <v>765</v>
      </c>
      <c r="U39" s="139">
        <v>905</v>
      </c>
      <c r="V39" s="139">
        <v>881</v>
      </c>
      <c r="W39" s="107">
        <v>886.66624162200003</v>
      </c>
      <c r="X39" s="121">
        <v>888</v>
      </c>
    </row>
    <row r="40" spans="1:24" x14ac:dyDescent="0.2">
      <c r="A40" s="75" t="s">
        <v>121</v>
      </c>
      <c r="B40" s="120">
        <v>119</v>
      </c>
      <c r="C40" s="121">
        <v>155</v>
      </c>
      <c r="D40" s="120">
        <v>203</v>
      </c>
      <c r="E40" s="121">
        <v>195</v>
      </c>
      <c r="F40" s="120">
        <v>186</v>
      </c>
      <c r="G40" s="121">
        <v>206</v>
      </c>
      <c r="H40" s="120">
        <v>207</v>
      </c>
      <c r="I40" s="121">
        <v>209</v>
      </c>
      <c r="J40" s="120">
        <v>201</v>
      </c>
      <c r="K40" s="121">
        <v>173</v>
      </c>
      <c r="L40" s="120">
        <v>132</v>
      </c>
      <c r="M40" s="121">
        <v>111</v>
      </c>
      <c r="N40" s="120">
        <v>119</v>
      </c>
      <c r="O40" s="127">
        <v>121</v>
      </c>
      <c r="P40" s="112"/>
      <c r="Q40" s="113"/>
      <c r="R40" s="112"/>
      <c r="S40" s="113"/>
      <c r="T40" s="124"/>
      <c r="U40" s="144"/>
      <c r="V40" s="144"/>
      <c r="W40" s="123">
        <v>362.59833523200001</v>
      </c>
      <c r="X40" s="113"/>
    </row>
    <row r="41" spans="1:24" x14ac:dyDescent="0.2">
      <c r="A41" s="52" t="s">
        <v>122</v>
      </c>
      <c r="B41" s="103">
        <v>323</v>
      </c>
      <c r="C41" s="104">
        <v>279</v>
      </c>
      <c r="D41" s="103">
        <v>358</v>
      </c>
      <c r="E41" s="104">
        <v>348</v>
      </c>
      <c r="F41" s="103">
        <v>307</v>
      </c>
      <c r="G41" s="104">
        <v>286</v>
      </c>
      <c r="H41" s="103">
        <v>293</v>
      </c>
      <c r="I41" s="104">
        <v>291</v>
      </c>
      <c r="J41" s="103">
        <v>249</v>
      </c>
      <c r="K41" s="104">
        <v>216</v>
      </c>
      <c r="L41" s="103">
        <v>189</v>
      </c>
      <c r="M41" s="104">
        <v>154</v>
      </c>
      <c r="N41" s="103">
        <v>154</v>
      </c>
      <c r="O41" s="104">
        <v>155</v>
      </c>
      <c r="P41" s="103">
        <v>136</v>
      </c>
      <c r="Q41" s="104">
        <v>146</v>
      </c>
      <c r="R41" s="103">
        <v>193</v>
      </c>
      <c r="S41" s="104">
        <v>214</v>
      </c>
      <c r="T41" s="105">
        <v>232</v>
      </c>
      <c r="U41" s="139">
        <v>304</v>
      </c>
      <c r="V41" s="139">
        <v>308</v>
      </c>
      <c r="W41" s="107">
        <v>880.59595699200008</v>
      </c>
      <c r="X41" s="121">
        <v>880</v>
      </c>
    </row>
    <row r="42" spans="1:24" x14ac:dyDescent="0.2">
      <c r="A42" s="52" t="s">
        <v>123</v>
      </c>
      <c r="B42" s="103">
        <v>1573</v>
      </c>
      <c r="C42" s="104">
        <v>1779</v>
      </c>
      <c r="D42" s="103">
        <v>1953</v>
      </c>
      <c r="E42" s="104">
        <v>2146</v>
      </c>
      <c r="F42" s="103">
        <v>2152</v>
      </c>
      <c r="G42" s="104">
        <v>2337</v>
      </c>
      <c r="H42" s="103">
        <v>2438</v>
      </c>
      <c r="I42" s="104">
        <v>2363</v>
      </c>
      <c r="J42" s="103">
        <v>2188</v>
      </c>
      <c r="K42" s="104">
        <v>2095</v>
      </c>
      <c r="L42" s="103">
        <v>2017</v>
      </c>
      <c r="M42" s="104">
        <v>2130</v>
      </c>
      <c r="N42" s="103">
        <v>2035</v>
      </c>
      <c r="O42" s="104">
        <v>1993</v>
      </c>
      <c r="P42" s="116">
        <v>2502</v>
      </c>
      <c r="Q42" s="113"/>
      <c r="R42" s="112"/>
      <c r="S42" s="147">
        <v>2955</v>
      </c>
      <c r="T42" s="114">
        <v>5255</v>
      </c>
      <c r="U42" s="139">
        <v>5996</v>
      </c>
      <c r="V42" s="139">
        <v>6711</v>
      </c>
      <c r="W42" s="107">
        <v>1985.7924452940001</v>
      </c>
      <c r="X42" s="121">
        <v>1983</v>
      </c>
    </row>
    <row r="43" spans="1:24" x14ac:dyDescent="0.2">
      <c r="A43" s="52" t="s">
        <v>124</v>
      </c>
      <c r="B43" s="103">
        <v>176</v>
      </c>
      <c r="C43" s="104">
        <v>219</v>
      </c>
      <c r="D43" s="103">
        <v>267</v>
      </c>
      <c r="E43" s="104">
        <v>281</v>
      </c>
      <c r="F43" s="103">
        <v>307</v>
      </c>
      <c r="G43" s="104">
        <v>334</v>
      </c>
      <c r="H43" s="103">
        <v>328</v>
      </c>
      <c r="I43" s="104">
        <v>344</v>
      </c>
      <c r="J43" s="103">
        <v>334</v>
      </c>
      <c r="K43" s="104">
        <v>276</v>
      </c>
      <c r="L43" s="103">
        <v>222</v>
      </c>
      <c r="M43" s="104">
        <v>223</v>
      </c>
      <c r="N43" s="103">
        <v>201</v>
      </c>
      <c r="O43" s="104">
        <v>200</v>
      </c>
      <c r="P43" s="103">
        <v>201</v>
      </c>
      <c r="Q43" s="104">
        <v>184</v>
      </c>
      <c r="R43" s="103">
        <v>190</v>
      </c>
      <c r="S43" s="104">
        <v>374</v>
      </c>
      <c r="T43" s="114">
        <v>445</v>
      </c>
      <c r="U43" s="139">
        <v>585</v>
      </c>
      <c r="V43" s="139">
        <v>630</v>
      </c>
      <c r="W43" s="107">
        <v>779.82923213399999</v>
      </c>
      <c r="X43" s="121">
        <v>729</v>
      </c>
    </row>
    <row r="44" spans="1:24" x14ac:dyDescent="0.2">
      <c r="A44" s="52" t="s">
        <v>125</v>
      </c>
      <c r="B44" s="103">
        <v>420</v>
      </c>
      <c r="C44" s="104">
        <v>404</v>
      </c>
      <c r="D44" s="103">
        <v>496</v>
      </c>
      <c r="E44" s="104">
        <v>452</v>
      </c>
      <c r="F44" s="103">
        <v>529</v>
      </c>
      <c r="G44" s="104">
        <v>563</v>
      </c>
      <c r="H44" s="103">
        <v>543</v>
      </c>
      <c r="I44" s="104">
        <v>547</v>
      </c>
      <c r="J44" s="103">
        <v>485</v>
      </c>
      <c r="K44" s="104">
        <v>445</v>
      </c>
      <c r="L44" s="103">
        <v>337</v>
      </c>
      <c r="M44" s="104">
        <v>313</v>
      </c>
      <c r="N44" s="103">
        <v>271</v>
      </c>
      <c r="O44" s="104">
        <v>274</v>
      </c>
      <c r="P44" s="103">
        <v>252</v>
      </c>
      <c r="Q44" s="104">
        <v>239</v>
      </c>
      <c r="R44" s="103">
        <v>209</v>
      </c>
      <c r="S44" s="104">
        <v>297</v>
      </c>
      <c r="T44" s="105">
        <v>304</v>
      </c>
      <c r="U44" s="139">
        <v>304</v>
      </c>
      <c r="V44" s="139">
        <v>338</v>
      </c>
      <c r="W44" s="107">
        <v>950.20188741599998</v>
      </c>
      <c r="X44" s="121">
        <v>943</v>
      </c>
    </row>
    <row r="45" spans="1:24" x14ac:dyDescent="0.2">
      <c r="A45" s="52" t="s">
        <v>126</v>
      </c>
      <c r="B45" s="103">
        <v>412</v>
      </c>
      <c r="C45" s="104">
        <v>464</v>
      </c>
      <c r="D45" s="103">
        <v>545</v>
      </c>
      <c r="E45" s="104">
        <v>527</v>
      </c>
      <c r="F45" s="103">
        <v>622</v>
      </c>
      <c r="G45" s="104">
        <v>665</v>
      </c>
      <c r="H45" s="103">
        <v>641</v>
      </c>
      <c r="I45" s="104">
        <v>713</v>
      </c>
      <c r="J45" s="103">
        <v>636</v>
      </c>
      <c r="K45" s="104">
        <v>586</v>
      </c>
      <c r="L45" s="103">
        <v>504</v>
      </c>
      <c r="M45" s="104">
        <v>470</v>
      </c>
      <c r="N45" s="103">
        <v>458</v>
      </c>
      <c r="O45" s="104">
        <v>395</v>
      </c>
      <c r="P45" s="103">
        <v>396</v>
      </c>
      <c r="Q45" s="104">
        <v>476</v>
      </c>
      <c r="R45" s="103">
        <v>520</v>
      </c>
      <c r="S45" s="104">
        <v>666</v>
      </c>
      <c r="T45" s="105">
        <v>814</v>
      </c>
      <c r="U45" s="139">
        <v>969</v>
      </c>
      <c r="V45" s="139">
        <v>1023</v>
      </c>
      <c r="W45" s="107">
        <v>1376.740554084</v>
      </c>
      <c r="X45" s="121">
        <v>1374</v>
      </c>
    </row>
    <row r="46" spans="1:24" x14ac:dyDescent="0.2">
      <c r="A46" s="52" t="s">
        <v>127</v>
      </c>
      <c r="B46" s="103">
        <v>217</v>
      </c>
      <c r="C46" s="104">
        <v>201</v>
      </c>
      <c r="D46" s="103">
        <v>250</v>
      </c>
      <c r="E46" s="104">
        <v>267</v>
      </c>
      <c r="F46" s="103">
        <v>415</v>
      </c>
      <c r="G46" s="104">
        <v>410</v>
      </c>
      <c r="H46" s="103">
        <v>411</v>
      </c>
      <c r="I46" s="104">
        <v>320</v>
      </c>
      <c r="J46" s="103">
        <v>261</v>
      </c>
      <c r="K46" s="104">
        <v>262</v>
      </c>
      <c r="L46" s="103">
        <v>244</v>
      </c>
      <c r="M46" s="104">
        <v>268</v>
      </c>
      <c r="N46" s="103">
        <v>306</v>
      </c>
      <c r="O46" s="104">
        <v>292</v>
      </c>
      <c r="P46" s="103">
        <v>362</v>
      </c>
      <c r="Q46" s="104">
        <v>396</v>
      </c>
      <c r="R46" s="103">
        <v>356</v>
      </c>
      <c r="S46" s="104">
        <v>815</v>
      </c>
      <c r="T46" s="105">
        <v>813</v>
      </c>
      <c r="U46" s="139">
        <v>1019</v>
      </c>
      <c r="V46" s="139">
        <v>1007</v>
      </c>
      <c r="W46" s="107">
        <v>569.39269829400007</v>
      </c>
      <c r="X46" s="121">
        <v>569</v>
      </c>
    </row>
    <row r="47" spans="1:24" x14ac:dyDescent="0.2">
      <c r="A47" s="75" t="s">
        <v>128</v>
      </c>
      <c r="B47" s="120">
        <v>108</v>
      </c>
      <c r="C47" s="121">
        <v>211</v>
      </c>
      <c r="D47" s="120">
        <v>222</v>
      </c>
      <c r="E47" s="121">
        <v>275</v>
      </c>
      <c r="F47" s="120">
        <v>312</v>
      </c>
      <c r="G47" s="121">
        <v>326</v>
      </c>
      <c r="H47" s="120">
        <v>318</v>
      </c>
      <c r="I47" s="121">
        <v>274</v>
      </c>
      <c r="J47" s="120">
        <v>203</v>
      </c>
      <c r="K47" s="121">
        <v>181</v>
      </c>
      <c r="L47" s="120">
        <v>156</v>
      </c>
      <c r="M47" s="121">
        <v>168</v>
      </c>
      <c r="N47" s="120">
        <v>152</v>
      </c>
      <c r="O47" s="127">
        <v>162</v>
      </c>
      <c r="P47" s="112"/>
      <c r="Q47" s="113"/>
      <c r="R47" s="112"/>
      <c r="S47" s="113"/>
      <c r="T47" s="124"/>
      <c r="U47" s="144"/>
      <c r="V47" s="144"/>
      <c r="W47" s="123">
        <v>720.74512840199998</v>
      </c>
      <c r="X47" s="113"/>
    </row>
    <row r="48" spans="1:24" x14ac:dyDescent="0.2">
      <c r="A48" s="52" t="s">
        <v>129</v>
      </c>
      <c r="B48" s="103">
        <v>850</v>
      </c>
      <c r="C48" s="104">
        <v>960</v>
      </c>
      <c r="D48" s="103">
        <v>1173</v>
      </c>
      <c r="E48" s="104">
        <v>1191</v>
      </c>
      <c r="F48" s="103">
        <v>1285</v>
      </c>
      <c r="G48" s="104">
        <v>1316</v>
      </c>
      <c r="H48" s="103">
        <v>1312</v>
      </c>
      <c r="I48" s="104">
        <v>1373</v>
      </c>
      <c r="J48" s="103">
        <v>1090</v>
      </c>
      <c r="K48" s="104">
        <v>957</v>
      </c>
      <c r="L48" s="103">
        <v>746</v>
      </c>
      <c r="M48" s="104">
        <v>763</v>
      </c>
      <c r="N48" s="103">
        <v>685</v>
      </c>
      <c r="O48" s="104">
        <v>651</v>
      </c>
      <c r="P48" s="103">
        <v>875</v>
      </c>
      <c r="Q48" s="104">
        <v>985</v>
      </c>
      <c r="R48" s="103">
        <v>1042</v>
      </c>
      <c r="S48" s="104">
        <v>1576</v>
      </c>
      <c r="T48" s="114">
        <v>834</v>
      </c>
      <c r="U48" s="139">
        <v>836</v>
      </c>
      <c r="V48" s="139">
        <v>896</v>
      </c>
      <c r="W48" s="107">
        <v>2592.8209082940002</v>
      </c>
      <c r="X48" s="121">
        <v>2055</v>
      </c>
    </row>
    <row r="49" spans="1:24" x14ac:dyDescent="0.2">
      <c r="A49" s="56" t="s">
        <v>130</v>
      </c>
      <c r="B49" s="120">
        <v>320</v>
      </c>
      <c r="C49" s="121">
        <v>304</v>
      </c>
      <c r="D49" s="120">
        <v>341</v>
      </c>
      <c r="E49" s="121">
        <v>397</v>
      </c>
      <c r="F49" s="120">
        <v>417</v>
      </c>
      <c r="G49" s="121">
        <v>482</v>
      </c>
      <c r="H49" s="120">
        <v>453</v>
      </c>
      <c r="I49" s="121">
        <v>464</v>
      </c>
      <c r="J49" s="120">
        <v>417</v>
      </c>
      <c r="K49" s="121">
        <v>393</v>
      </c>
      <c r="L49" s="120">
        <v>346</v>
      </c>
      <c r="M49" s="121">
        <v>352</v>
      </c>
      <c r="N49" s="120">
        <v>373</v>
      </c>
      <c r="O49" s="127">
        <v>354</v>
      </c>
      <c r="P49" s="112"/>
      <c r="Q49" s="113"/>
      <c r="R49" s="112"/>
      <c r="S49" s="113"/>
      <c r="T49" s="124"/>
      <c r="U49" s="144"/>
      <c r="V49" s="144"/>
      <c r="W49" s="123">
        <v>1163.4712207499999</v>
      </c>
      <c r="X49" s="113"/>
    </row>
    <row r="50" spans="1:24" x14ac:dyDescent="0.2">
      <c r="A50" s="52" t="s">
        <v>131</v>
      </c>
      <c r="B50" s="103">
        <v>77</v>
      </c>
      <c r="C50" s="104">
        <v>101</v>
      </c>
      <c r="D50" s="103">
        <v>112</v>
      </c>
      <c r="E50" s="104">
        <v>130</v>
      </c>
      <c r="F50" s="103">
        <v>121</v>
      </c>
      <c r="G50" s="104">
        <v>126</v>
      </c>
      <c r="H50" s="103">
        <v>146</v>
      </c>
      <c r="I50" s="104">
        <v>146</v>
      </c>
      <c r="J50" s="103">
        <v>140</v>
      </c>
      <c r="K50" s="104">
        <v>81</v>
      </c>
      <c r="L50" s="103">
        <v>89</v>
      </c>
      <c r="M50" s="104">
        <v>108</v>
      </c>
      <c r="N50" s="103">
        <v>99</v>
      </c>
      <c r="O50" s="104">
        <v>114</v>
      </c>
      <c r="P50" s="103">
        <v>88</v>
      </c>
      <c r="Q50" s="104">
        <v>66</v>
      </c>
      <c r="R50" s="103">
        <v>48</v>
      </c>
      <c r="S50" s="104">
        <v>45</v>
      </c>
      <c r="T50" s="105">
        <v>44</v>
      </c>
      <c r="U50" s="139">
        <v>50</v>
      </c>
      <c r="V50" s="139">
        <v>53</v>
      </c>
      <c r="W50" s="107">
        <v>495.33522580800002</v>
      </c>
      <c r="X50" s="121">
        <v>493</v>
      </c>
    </row>
    <row r="51" spans="1:24" x14ac:dyDescent="0.2">
      <c r="A51" s="52" t="s">
        <v>132</v>
      </c>
      <c r="B51" s="103">
        <v>258</v>
      </c>
      <c r="C51" s="104">
        <v>278</v>
      </c>
      <c r="D51" s="103">
        <v>297</v>
      </c>
      <c r="E51" s="104">
        <v>346</v>
      </c>
      <c r="F51" s="103">
        <v>397</v>
      </c>
      <c r="G51" s="104">
        <v>423</v>
      </c>
      <c r="H51" s="103">
        <v>440</v>
      </c>
      <c r="I51" s="104">
        <v>414</v>
      </c>
      <c r="J51" s="103">
        <v>348</v>
      </c>
      <c r="K51" s="104">
        <v>307</v>
      </c>
      <c r="L51" s="103">
        <v>251</v>
      </c>
      <c r="M51" s="104">
        <v>258</v>
      </c>
      <c r="N51" s="103">
        <v>265</v>
      </c>
      <c r="O51" s="104">
        <v>236</v>
      </c>
      <c r="P51" s="103">
        <v>282</v>
      </c>
      <c r="Q51" s="104">
        <v>315</v>
      </c>
      <c r="R51" s="103">
        <v>302</v>
      </c>
      <c r="S51" s="104">
        <v>487</v>
      </c>
      <c r="T51" s="117">
        <v>568</v>
      </c>
      <c r="U51" s="139">
        <v>591</v>
      </c>
      <c r="V51" s="140">
        <v>610</v>
      </c>
      <c r="W51" s="107">
        <v>643.45017078000001</v>
      </c>
      <c r="X51" s="121">
        <v>822</v>
      </c>
    </row>
    <row r="52" spans="1:24" x14ac:dyDescent="0.2">
      <c r="A52" s="52" t="s">
        <v>133</v>
      </c>
      <c r="B52" s="103"/>
      <c r="C52" s="104"/>
      <c r="D52" s="103"/>
      <c r="E52" s="104"/>
      <c r="F52" s="103"/>
      <c r="G52" s="104"/>
      <c r="H52" s="103"/>
      <c r="I52" s="104"/>
      <c r="J52" s="103"/>
      <c r="K52" s="104"/>
      <c r="L52" s="103"/>
      <c r="M52" s="104"/>
      <c r="N52" s="103"/>
      <c r="O52" s="104"/>
      <c r="P52" s="103"/>
      <c r="Q52" s="104"/>
      <c r="R52" s="103"/>
      <c r="S52" s="104"/>
      <c r="T52" s="117"/>
      <c r="U52" s="139"/>
      <c r="V52" s="141">
        <v>112</v>
      </c>
      <c r="W52" s="107"/>
      <c r="X52" s="121">
        <v>1329</v>
      </c>
    </row>
    <row r="53" spans="1:24" x14ac:dyDescent="0.2">
      <c r="A53" s="52" t="s">
        <v>134</v>
      </c>
      <c r="B53" s="103">
        <v>129</v>
      </c>
      <c r="C53" s="104">
        <v>133</v>
      </c>
      <c r="D53" s="103">
        <v>141</v>
      </c>
      <c r="E53" s="104">
        <v>129</v>
      </c>
      <c r="F53" s="103">
        <v>160</v>
      </c>
      <c r="G53" s="104">
        <v>179</v>
      </c>
      <c r="H53" s="103">
        <v>167</v>
      </c>
      <c r="I53" s="104">
        <v>187</v>
      </c>
      <c r="J53" s="103">
        <v>186</v>
      </c>
      <c r="K53" s="104">
        <v>179</v>
      </c>
      <c r="L53" s="103">
        <v>173</v>
      </c>
      <c r="M53" s="104">
        <v>159</v>
      </c>
      <c r="N53" s="103">
        <v>140</v>
      </c>
      <c r="O53" s="104">
        <v>121</v>
      </c>
      <c r="P53" s="103">
        <v>141</v>
      </c>
      <c r="Q53" s="104">
        <v>130</v>
      </c>
      <c r="R53" s="103">
        <v>93</v>
      </c>
      <c r="S53" s="104">
        <v>100</v>
      </c>
      <c r="T53" s="105">
        <v>101</v>
      </c>
      <c r="U53" s="139">
        <v>88</v>
      </c>
      <c r="V53" s="139"/>
      <c r="W53" s="107">
        <v>883.833442128</v>
      </c>
      <c r="X53" s="121"/>
    </row>
    <row r="54" spans="1:24" x14ac:dyDescent="0.2">
      <c r="A54" s="56" t="s">
        <v>135</v>
      </c>
      <c r="B54" s="120">
        <v>333</v>
      </c>
      <c r="C54" s="121">
        <v>283</v>
      </c>
      <c r="D54" s="120">
        <v>371</v>
      </c>
      <c r="E54" s="121">
        <v>452</v>
      </c>
      <c r="F54" s="120">
        <v>380</v>
      </c>
      <c r="G54" s="121">
        <v>382</v>
      </c>
      <c r="H54" s="120">
        <v>341</v>
      </c>
      <c r="I54" s="121">
        <v>434</v>
      </c>
      <c r="J54" s="120">
        <v>379</v>
      </c>
      <c r="K54" s="121">
        <v>389</v>
      </c>
      <c r="L54" s="120">
        <v>410</v>
      </c>
      <c r="M54" s="121">
        <v>461</v>
      </c>
      <c r="N54" s="120">
        <v>460</v>
      </c>
      <c r="O54" s="127">
        <v>464</v>
      </c>
      <c r="P54" s="112"/>
      <c r="Q54" s="113"/>
      <c r="R54" s="112"/>
      <c r="S54" s="113"/>
      <c r="T54" s="124"/>
      <c r="U54" s="144"/>
      <c r="V54" s="144"/>
      <c r="W54" s="123">
        <v>759.99963567600003</v>
      </c>
      <c r="X54" s="113"/>
    </row>
    <row r="55" spans="1:24" x14ac:dyDescent="0.2">
      <c r="A55" s="52" t="s">
        <v>136</v>
      </c>
      <c r="B55" s="103">
        <v>306</v>
      </c>
      <c r="C55" s="104">
        <v>372</v>
      </c>
      <c r="D55" s="103">
        <v>400</v>
      </c>
      <c r="E55" s="104">
        <v>484</v>
      </c>
      <c r="F55" s="103">
        <v>564</v>
      </c>
      <c r="G55" s="104">
        <v>544</v>
      </c>
      <c r="H55" s="103">
        <v>518</v>
      </c>
      <c r="I55" s="104">
        <v>488</v>
      </c>
      <c r="J55" s="103">
        <v>389</v>
      </c>
      <c r="K55" s="104">
        <v>354</v>
      </c>
      <c r="L55" s="103">
        <v>345</v>
      </c>
      <c r="M55" s="104">
        <v>364</v>
      </c>
      <c r="N55" s="103">
        <v>372</v>
      </c>
      <c r="O55" s="104">
        <v>296</v>
      </c>
      <c r="P55" s="103">
        <v>348</v>
      </c>
      <c r="Q55" s="104">
        <v>628</v>
      </c>
      <c r="R55" s="103">
        <v>578</v>
      </c>
      <c r="S55" s="104">
        <v>590</v>
      </c>
      <c r="T55" s="105">
        <v>601</v>
      </c>
      <c r="U55" s="139">
        <v>583</v>
      </c>
      <c r="V55" s="140">
        <v>635</v>
      </c>
      <c r="W55" s="107">
        <v>979.74393928200004</v>
      </c>
      <c r="X55" s="121">
        <v>978</v>
      </c>
    </row>
    <row r="56" spans="1:24" x14ac:dyDescent="0.2">
      <c r="A56" s="52" t="s">
        <v>137</v>
      </c>
      <c r="B56" s="103">
        <v>354</v>
      </c>
      <c r="C56" s="104">
        <v>403</v>
      </c>
      <c r="D56" s="103">
        <v>475</v>
      </c>
      <c r="E56" s="104">
        <v>556</v>
      </c>
      <c r="F56" s="103">
        <v>910</v>
      </c>
      <c r="G56" s="104">
        <v>1258</v>
      </c>
      <c r="H56" s="103">
        <v>1103</v>
      </c>
      <c r="I56" s="104">
        <v>991</v>
      </c>
      <c r="J56" s="103">
        <v>881</v>
      </c>
      <c r="K56" s="104">
        <v>883</v>
      </c>
      <c r="L56" s="103">
        <v>852</v>
      </c>
      <c r="M56" s="104">
        <v>800</v>
      </c>
      <c r="N56" s="103">
        <v>749</v>
      </c>
      <c r="O56" s="104">
        <v>688</v>
      </c>
      <c r="P56" s="103">
        <v>939</v>
      </c>
      <c r="Q56" s="104">
        <v>1435</v>
      </c>
      <c r="R56" s="103">
        <v>2309</v>
      </c>
      <c r="S56" s="104">
        <v>2314</v>
      </c>
      <c r="T56" s="105">
        <v>2354</v>
      </c>
      <c r="U56" s="139">
        <v>2524</v>
      </c>
      <c r="V56" s="140">
        <v>2532</v>
      </c>
      <c r="W56" s="107">
        <v>749.07312334200003</v>
      </c>
      <c r="X56" s="121">
        <v>744</v>
      </c>
    </row>
    <row r="57" spans="1:24" x14ac:dyDescent="0.2">
      <c r="A57" s="52" t="s">
        <v>138</v>
      </c>
      <c r="B57" s="103">
        <v>223</v>
      </c>
      <c r="C57" s="104">
        <v>253</v>
      </c>
      <c r="D57" s="103">
        <v>303</v>
      </c>
      <c r="E57" s="104">
        <v>365</v>
      </c>
      <c r="F57" s="103">
        <v>344</v>
      </c>
      <c r="G57" s="104">
        <v>384</v>
      </c>
      <c r="H57" s="103">
        <v>387</v>
      </c>
      <c r="I57" s="104">
        <v>369</v>
      </c>
      <c r="J57" s="103">
        <v>353</v>
      </c>
      <c r="K57" s="104">
        <v>300</v>
      </c>
      <c r="L57" s="103">
        <v>275</v>
      </c>
      <c r="M57" s="104">
        <v>273</v>
      </c>
      <c r="N57" s="103">
        <v>245</v>
      </c>
      <c r="O57" s="104">
        <v>280</v>
      </c>
      <c r="P57" s="103">
        <v>315</v>
      </c>
      <c r="Q57" s="104">
        <v>318</v>
      </c>
      <c r="R57" s="103">
        <v>543</v>
      </c>
      <c r="S57" s="104">
        <v>891</v>
      </c>
      <c r="T57" s="105">
        <v>919</v>
      </c>
      <c r="U57" s="139">
        <v>982</v>
      </c>
      <c r="V57" s="139">
        <v>1052</v>
      </c>
      <c r="W57" s="107">
        <v>536.61316129199997</v>
      </c>
      <c r="X57" s="121">
        <v>535</v>
      </c>
    </row>
    <row r="58" spans="1:24" x14ac:dyDescent="0.2">
      <c r="A58" s="52" t="s">
        <v>139</v>
      </c>
      <c r="B58" s="103">
        <v>218</v>
      </c>
      <c r="C58" s="104">
        <v>255</v>
      </c>
      <c r="D58" s="103">
        <v>311</v>
      </c>
      <c r="E58" s="104">
        <v>359</v>
      </c>
      <c r="F58" s="103">
        <v>408</v>
      </c>
      <c r="G58" s="104">
        <v>506</v>
      </c>
      <c r="H58" s="103">
        <v>644</v>
      </c>
      <c r="I58" s="104">
        <v>655</v>
      </c>
      <c r="J58" s="103">
        <v>629</v>
      </c>
      <c r="K58" s="104">
        <v>627</v>
      </c>
      <c r="L58" s="103">
        <v>658</v>
      </c>
      <c r="M58" s="104">
        <v>648</v>
      </c>
      <c r="N58" s="103">
        <v>575</v>
      </c>
      <c r="O58" s="104">
        <v>559</v>
      </c>
      <c r="P58" s="103">
        <v>531</v>
      </c>
      <c r="Q58" s="104">
        <v>491</v>
      </c>
      <c r="R58" s="103">
        <v>496</v>
      </c>
      <c r="S58" s="104">
        <v>563</v>
      </c>
      <c r="T58" s="105">
        <v>453</v>
      </c>
      <c r="U58" s="139">
        <v>610</v>
      </c>
      <c r="V58" s="139">
        <v>636</v>
      </c>
      <c r="W58" s="107">
        <v>1794.78082227</v>
      </c>
      <c r="X58" s="121">
        <v>1752</v>
      </c>
    </row>
    <row r="59" spans="1:24" x14ac:dyDescent="0.2">
      <c r="A59" s="52" t="s">
        <v>140</v>
      </c>
      <c r="B59" s="103">
        <v>623</v>
      </c>
      <c r="C59" s="104">
        <v>685</v>
      </c>
      <c r="D59" s="103">
        <v>782</v>
      </c>
      <c r="E59" s="104">
        <v>951</v>
      </c>
      <c r="F59" s="103">
        <v>959</v>
      </c>
      <c r="G59" s="104">
        <v>915</v>
      </c>
      <c r="H59" s="103">
        <v>826</v>
      </c>
      <c r="I59" s="104">
        <v>746</v>
      </c>
      <c r="J59" s="103">
        <v>726</v>
      </c>
      <c r="K59" s="104">
        <v>672</v>
      </c>
      <c r="L59" s="103">
        <v>653</v>
      </c>
      <c r="M59" s="104">
        <v>607</v>
      </c>
      <c r="N59" s="103">
        <v>578</v>
      </c>
      <c r="O59" s="104">
        <v>520</v>
      </c>
      <c r="P59" s="103">
        <v>684</v>
      </c>
      <c r="Q59" s="104">
        <v>753</v>
      </c>
      <c r="R59" s="103">
        <v>1398</v>
      </c>
      <c r="S59" s="104">
        <v>2206</v>
      </c>
      <c r="T59" s="105">
        <v>2421</v>
      </c>
      <c r="U59" s="139">
        <v>2539</v>
      </c>
      <c r="V59" s="141">
        <v>2517</v>
      </c>
      <c r="W59" s="107">
        <v>1178.0399038620001</v>
      </c>
      <c r="X59" s="121">
        <v>1166</v>
      </c>
    </row>
    <row r="60" spans="1:24" x14ac:dyDescent="0.2">
      <c r="A60" s="52" t="s">
        <v>141</v>
      </c>
      <c r="B60" s="142">
        <v>519</v>
      </c>
      <c r="C60" s="143">
        <v>583</v>
      </c>
      <c r="D60" s="142">
        <v>688</v>
      </c>
      <c r="E60" s="143">
        <v>649</v>
      </c>
      <c r="F60" s="142">
        <v>681</v>
      </c>
      <c r="G60" s="143">
        <v>786</v>
      </c>
      <c r="H60" s="142">
        <v>795</v>
      </c>
      <c r="I60" s="143">
        <v>818</v>
      </c>
      <c r="J60" s="142">
        <v>748</v>
      </c>
      <c r="K60" s="143">
        <v>553</v>
      </c>
      <c r="L60" s="142">
        <v>467</v>
      </c>
      <c r="M60" s="143">
        <v>519</v>
      </c>
      <c r="N60" s="142">
        <v>638</v>
      </c>
      <c r="O60" s="143">
        <v>766</v>
      </c>
      <c r="P60" s="103">
        <v>2437</v>
      </c>
      <c r="Q60" s="104">
        <v>2908</v>
      </c>
      <c r="R60" s="103">
        <v>4114</v>
      </c>
      <c r="S60" s="104">
        <v>3699</v>
      </c>
      <c r="T60" s="105">
        <v>3363</v>
      </c>
      <c r="U60" s="139">
        <v>2559</v>
      </c>
      <c r="V60" s="141">
        <v>1817</v>
      </c>
      <c r="W60" s="107">
        <v>1221.7459531980001</v>
      </c>
      <c r="X60" s="121">
        <v>657</v>
      </c>
    </row>
    <row r="61" spans="1:24" x14ac:dyDescent="0.2">
      <c r="A61" s="75" t="s">
        <v>142</v>
      </c>
      <c r="B61" s="120">
        <v>306</v>
      </c>
      <c r="C61" s="121">
        <v>363</v>
      </c>
      <c r="D61" s="120">
        <v>427</v>
      </c>
      <c r="E61" s="121">
        <v>372</v>
      </c>
      <c r="F61" s="120">
        <v>424</v>
      </c>
      <c r="G61" s="121">
        <v>519</v>
      </c>
      <c r="H61" s="120">
        <v>484</v>
      </c>
      <c r="I61" s="121">
        <v>508</v>
      </c>
      <c r="J61" s="120">
        <v>510</v>
      </c>
      <c r="K61" s="121">
        <v>417</v>
      </c>
      <c r="L61" s="120">
        <v>324</v>
      </c>
      <c r="M61" s="121">
        <v>350</v>
      </c>
      <c r="N61" s="120">
        <v>315</v>
      </c>
      <c r="O61" s="127">
        <v>321</v>
      </c>
      <c r="P61" s="112"/>
      <c r="Q61" s="113"/>
      <c r="R61" s="112"/>
      <c r="S61" s="113"/>
      <c r="T61" s="124"/>
      <c r="U61" s="144"/>
      <c r="V61" s="144"/>
      <c r="W61" s="123">
        <v>626.85805945800007</v>
      </c>
      <c r="X61" s="113"/>
    </row>
    <row r="62" spans="1:24" x14ac:dyDescent="0.2">
      <c r="A62" s="52" t="s">
        <v>143</v>
      </c>
      <c r="B62" s="148">
        <v>2368</v>
      </c>
      <c r="C62" s="149">
        <v>2680</v>
      </c>
      <c r="D62" s="148">
        <v>3177</v>
      </c>
      <c r="E62" s="149">
        <v>3719</v>
      </c>
      <c r="F62" s="148">
        <v>3895</v>
      </c>
      <c r="G62" s="149">
        <v>4277</v>
      </c>
      <c r="H62" s="148">
        <v>4174</v>
      </c>
      <c r="I62" s="149">
        <v>4693</v>
      </c>
      <c r="J62" s="148">
        <v>4607</v>
      </c>
      <c r="K62" s="149">
        <v>4735</v>
      </c>
      <c r="L62" s="148">
        <v>4671</v>
      </c>
      <c r="M62" s="149">
        <v>4464</v>
      </c>
      <c r="N62" s="148">
        <v>4644</v>
      </c>
      <c r="O62" s="149">
        <v>4570</v>
      </c>
      <c r="P62" s="122">
        <v>5282</v>
      </c>
      <c r="Q62" s="113"/>
      <c r="R62" s="112"/>
      <c r="S62" s="147">
        <v>14648</v>
      </c>
      <c r="T62" s="114">
        <v>15451</v>
      </c>
      <c r="U62" s="139">
        <v>20099</v>
      </c>
      <c r="V62" s="141">
        <v>23732</v>
      </c>
      <c r="W62" s="115"/>
      <c r="X62" s="113">
        <v>1119</v>
      </c>
    </row>
    <row r="63" spans="1:24" x14ac:dyDescent="0.2">
      <c r="A63" s="75" t="s">
        <v>144</v>
      </c>
      <c r="B63" s="142">
        <v>2035</v>
      </c>
      <c r="C63" s="143">
        <v>2397</v>
      </c>
      <c r="D63" s="142">
        <v>2806</v>
      </c>
      <c r="E63" s="143">
        <v>3267</v>
      </c>
      <c r="F63" s="142">
        <v>3507</v>
      </c>
      <c r="G63" s="143">
        <v>3882</v>
      </c>
      <c r="H63" s="142">
        <v>3816</v>
      </c>
      <c r="I63" s="143">
        <v>4243</v>
      </c>
      <c r="J63" s="142">
        <v>4228</v>
      </c>
      <c r="K63" s="143">
        <v>4346</v>
      </c>
      <c r="L63" s="142">
        <v>4261</v>
      </c>
      <c r="M63" s="143">
        <v>4003</v>
      </c>
      <c r="N63" s="142">
        <v>4184</v>
      </c>
      <c r="O63" s="127">
        <v>4106</v>
      </c>
      <c r="P63" s="112"/>
      <c r="Q63" s="113"/>
      <c r="R63" s="112"/>
      <c r="S63" s="113"/>
      <c r="T63" s="124"/>
      <c r="U63" s="144"/>
      <c r="V63" s="144"/>
      <c r="W63" s="107"/>
      <c r="X63" s="121"/>
    </row>
    <row r="64" spans="1:24" x14ac:dyDescent="0.2">
      <c r="A64" s="56" t="s">
        <v>145</v>
      </c>
      <c r="B64" s="120">
        <v>370</v>
      </c>
      <c r="C64" s="121">
        <v>434</v>
      </c>
      <c r="D64" s="120">
        <v>439</v>
      </c>
      <c r="E64" s="121">
        <v>522</v>
      </c>
      <c r="F64" s="120">
        <v>568</v>
      </c>
      <c r="G64" s="121">
        <v>530</v>
      </c>
      <c r="H64" s="120">
        <v>430</v>
      </c>
      <c r="I64" s="121">
        <v>442</v>
      </c>
      <c r="J64" s="120">
        <v>403</v>
      </c>
      <c r="K64" s="121">
        <v>359</v>
      </c>
      <c r="L64" s="120">
        <v>343</v>
      </c>
      <c r="M64" s="113"/>
      <c r="N64" s="112"/>
      <c r="O64" s="113"/>
      <c r="P64" s="112"/>
      <c r="Q64" s="113"/>
      <c r="R64" s="112"/>
      <c r="S64" s="113"/>
      <c r="T64" s="124"/>
      <c r="U64" s="144"/>
      <c r="V64" s="144"/>
      <c r="W64" s="123">
        <v>7.6890271979999998</v>
      </c>
      <c r="X64" s="113"/>
    </row>
    <row r="65" spans="1:24" x14ac:dyDescent="0.2">
      <c r="A65" s="56" t="s">
        <v>146</v>
      </c>
      <c r="B65" s="120">
        <v>499</v>
      </c>
      <c r="C65" s="121">
        <v>536</v>
      </c>
      <c r="D65" s="120">
        <v>715</v>
      </c>
      <c r="E65" s="121">
        <v>773</v>
      </c>
      <c r="F65" s="120">
        <v>814</v>
      </c>
      <c r="G65" s="121">
        <v>864</v>
      </c>
      <c r="H65" s="120">
        <v>821</v>
      </c>
      <c r="I65" s="121">
        <v>836</v>
      </c>
      <c r="J65" s="120">
        <v>724</v>
      </c>
      <c r="K65" s="121">
        <v>722</v>
      </c>
      <c r="L65" s="122">
        <v>629</v>
      </c>
      <c r="M65" s="113"/>
      <c r="N65" s="112"/>
      <c r="O65" s="113"/>
      <c r="P65" s="112"/>
      <c r="Q65" s="113"/>
      <c r="R65" s="112"/>
      <c r="S65" s="113"/>
      <c r="T65" s="124"/>
      <c r="U65" s="144"/>
      <c r="V65" s="144"/>
      <c r="W65" s="123">
        <v>4.4515420619999997</v>
      </c>
      <c r="X65" s="113"/>
    </row>
    <row r="66" spans="1:24" x14ac:dyDescent="0.2">
      <c r="A66" s="56" t="s">
        <v>147</v>
      </c>
      <c r="B66" s="120">
        <v>552</v>
      </c>
      <c r="C66" s="121">
        <v>657</v>
      </c>
      <c r="D66" s="120">
        <v>749</v>
      </c>
      <c r="E66" s="121">
        <v>982</v>
      </c>
      <c r="F66" s="120">
        <v>1057</v>
      </c>
      <c r="G66" s="121">
        <v>1280</v>
      </c>
      <c r="H66" s="120">
        <v>1462</v>
      </c>
      <c r="I66" s="121">
        <v>1616</v>
      </c>
      <c r="J66" s="120">
        <v>1668</v>
      </c>
      <c r="K66" s="121">
        <v>1579</v>
      </c>
      <c r="L66" s="122">
        <v>1556</v>
      </c>
      <c r="M66" s="113"/>
      <c r="N66" s="112"/>
      <c r="O66" s="113"/>
      <c r="P66" s="112"/>
      <c r="Q66" s="113"/>
      <c r="R66" s="112"/>
      <c r="S66" s="113"/>
      <c r="T66" s="124"/>
      <c r="U66" s="144"/>
      <c r="V66" s="144"/>
      <c r="W66" s="123">
        <v>192.22567995</v>
      </c>
      <c r="X66" s="113"/>
    </row>
    <row r="67" spans="1:24" x14ac:dyDescent="0.2">
      <c r="A67" s="56" t="s">
        <v>148</v>
      </c>
      <c r="B67" s="120">
        <v>614</v>
      </c>
      <c r="C67" s="121">
        <v>770</v>
      </c>
      <c r="D67" s="120">
        <v>903</v>
      </c>
      <c r="E67" s="121">
        <v>990</v>
      </c>
      <c r="F67" s="120">
        <v>1068</v>
      </c>
      <c r="G67" s="121">
        <v>1208</v>
      </c>
      <c r="H67" s="120">
        <v>1103</v>
      </c>
      <c r="I67" s="121">
        <v>1349</v>
      </c>
      <c r="J67" s="120">
        <v>1433</v>
      </c>
      <c r="K67" s="121">
        <v>1686</v>
      </c>
      <c r="L67" s="122">
        <v>1733</v>
      </c>
      <c r="M67" s="113"/>
      <c r="N67" s="112"/>
      <c r="O67" s="113"/>
      <c r="P67" s="112"/>
      <c r="Q67" s="113"/>
      <c r="R67" s="112"/>
      <c r="S67" s="113"/>
      <c r="T67" s="124"/>
      <c r="U67" s="144"/>
      <c r="V67" s="144"/>
      <c r="W67" s="123">
        <v>230.26613029800001</v>
      </c>
      <c r="X67" s="113"/>
    </row>
    <row r="68" spans="1:24" x14ac:dyDescent="0.2">
      <c r="A68" s="75" t="s">
        <v>149</v>
      </c>
      <c r="B68" s="103"/>
      <c r="C68" s="104"/>
      <c r="D68" s="103"/>
      <c r="E68" s="104"/>
      <c r="F68" s="103"/>
      <c r="G68" s="104"/>
      <c r="H68" s="103"/>
      <c r="I68" s="104"/>
      <c r="J68" s="103"/>
      <c r="K68" s="104"/>
      <c r="L68" s="103"/>
      <c r="M68" s="104"/>
      <c r="N68" s="103"/>
      <c r="O68" s="113"/>
      <c r="P68" s="112"/>
      <c r="Q68" s="119">
        <v>8821</v>
      </c>
      <c r="R68" s="103">
        <v>16557</v>
      </c>
      <c r="S68" s="119">
        <v>17603</v>
      </c>
      <c r="T68" s="124"/>
      <c r="U68" s="144"/>
      <c r="V68" s="144"/>
      <c r="W68" s="107"/>
      <c r="X68" s="113"/>
    </row>
    <row r="69" spans="1:24" x14ac:dyDescent="0.2">
      <c r="A69" s="75" t="s">
        <v>150</v>
      </c>
      <c r="B69" s="120">
        <v>212</v>
      </c>
      <c r="C69" s="121">
        <v>190</v>
      </c>
      <c r="D69" s="120">
        <v>196</v>
      </c>
      <c r="E69" s="121">
        <v>198</v>
      </c>
      <c r="F69" s="120">
        <v>190</v>
      </c>
      <c r="G69" s="121">
        <v>199</v>
      </c>
      <c r="H69" s="120">
        <v>223</v>
      </c>
      <c r="I69" s="121">
        <v>223</v>
      </c>
      <c r="J69" s="120">
        <v>237</v>
      </c>
      <c r="K69" s="121">
        <v>208</v>
      </c>
      <c r="L69" s="120">
        <v>175</v>
      </c>
      <c r="M69" s="121">
        <v>181</v>
      </c>
      <c r="N69" s="120">
        <v>182</v>
      </c>
      <c r="O69" s="127">
        <v>151</v>
      </c>
      <c r="P69" s="112"/>
      <c r="Q69" s="113"/>
      <c r="R69" s="112"/>
      <c r="S69" s="113"/>
      <c r="T69" s="124"/>
      <c r="U69" s="144"/>
      <c r="V69" s="144"/>
      <c r="W69" s="123">
        <v>1089.0090626220001</v>
      </c>
      <c r="X69" s="113"/>
    </row>
    <row r="70" spans="1:24" x14ac:dyDescent="0.2">
      <c r="A70" s="52" t="s">
        <v>151</v>
      </c>
      <c r="B70" s="103">
        <v>1266</v>
      </c>
      <c r="C70" s="104">
        <v>1400</v>
      </c>
      <c r="D70" s="103">
        <v>1562</v>
      </c>
      <c r="E70" s="104">
        <v>1584</v>
      </c>
      <c r="F70" s="103">
        <v>1634</v>
      </c>
      <c r="G70" s="104">
        <v>1653</v>
      </c>
      <c r="H70" s="103">
        <v>1661</v>
      </c>
      <c r="I70" s="104">
        <v>1509</v>
      </c>
      <c r="J70" s="103">
        <v>1220</v>
      </c>
      <c r="K70" s="104">
        <v>993</v>
      </c>
      <c r="L70" s="103">
        <v>915</v>
      </c>
      <c r="M70" s="104">
        <v>913</v>
      </c>
      <c r="N70" s="103">
        <v>902</v>
      </c>
      <c r="O70" s="104">
        <v>699</v>
      </c>
      <c r="P70" s="103">
        <v>845</v>
      </c>
      <c r="Q70" s="104">
        <v>824</v>
      </c>
      <c r="R70" s="103">
        <v>1136</v>
      </c>
      <c r="S70" s="104">
        <v>858</v>
      </c>
      <c r="T70" s="105">
        <v>1315</v>
      </c>
      <c r="U70" s="139">
        <v>1432</v>
      </c>
      <c r="V70" s="140">
        <v>1477</v>
      </c>
      <c r="W70" s="107">
        <v>2080.0841998800001</v>
      </c>
      <c r="X70" s="121">
        <v>2009</v>
      </c>
    </row>
    <row r="71" spans="1:24" x14ac:dyDescent="0.2">
      <c r="A71" s="52" t="s">
        <v>152</v>
      </c>
      <c r="B71" s="103">
        <v>171</v>
      </c>
      <c r="C71" s="104">
        <v>177</v>
      </c>
      <c r="D71" s="103">
        <v>260</v>
      </c>
      <c r="E71" s="104">
        <v>279</v>
      </c>
      <c r="F71" s="103">
        <v>237</v>
      </c>
      <c r="G71" s="104">
        <v>272</v>
      </c>
      <c r="H71" s="103">
        <v>284</v>
      </c>
      <c r="I71" s="104">
        <v>222</v>
      </c>
      <c r="J71" s="103">
        <v>183</v>
      </c>
      <c r="K71" s="104">
        <v>176</v>
      </c>
      <c r="L71" s="103">
        <v>111</v>
      </c>
      <c r="M71" s="104">
        <v>112</v>
      </c>
      <c r="N71" s="103">
        <v>122</v>
      </c>
      <c r="O71" s="104">
        <v>117</v>
      </c>
      <c r="P71" s="103">
        <v>127</v>
      </c>
      <c r="Q71" s="104">
        <v>129</v>
      </c>
      <c r="R71" s="103">
        <v>127</v>
      </c>
      <c r="S71" s="104">
        <v>139</v>
      </c>
      <c r="T71" s="105">
        <v>148</v>
      </c>
      <c r="U71" s="139">
        <v>168</v>
      </c>
      <c r="V71" s="139">
        <v>222</v>
      </c>
      <c r="W71" s="107">
        <v>473.07751549800003</v>
      </c>
      <c r="X71" s="121">
        <v>550</v>
      </c>
    </row>
    <row r="72" spans="1:24" x14ac:dyDescent="0.2">
      <c r="A72" s="52" t="s">
        <v>153</v>
      </c>
      <c r="B72" s="103">
        <v>312</v>
      </c>
      <c r="C72" s="104">
        <v>246</v>
      </c>
      <c r="D72" s="103">
        <v>446</v>
      </c>
      <c r="E72" s="104">
        <v>452</v>
      </c>
      <c r="F72" s="103">
        <v>448</v>
      </c>
      <c r="G72" s="104">
        <v>455</v>
      </c>
      <c r="H72" s="103">
        <v>450</v>
      </c>
      <c r="I72" s="104">
        <v>392</v>
      </c>
      <c r="J72" s="103">
        <v>334</v>
      </c>
      <c r="K72" s="104">
        <v>345</v>
      </c>
      <c r="L72" s="103">
        <v>287</v>
      </c>
      <c r="M72" s="104">
        <v>275</v>
      </c>
      <c r="N72" s="103">
        <v>242</v>
      </c>
      <c r="O72" s="104">
        <v>218</v>
      </c>
      <c r="P72" s="103">
        <v>222</v>
      </c>
      <c r="Q72" s="104">
        <v>207</v>
      </c>
      <c r="R72" s="103">
        <v>159</v>
      </c>
      <c r="S72" s="104">
        <v>184</v>
      </c>
      <c r="T72" s="105">
        <v>208</v>
      </c>
      <c r="U72" s="139">
        <v>224</v>
      </c>
      <c r="V72" s="139">
        <v>210</v>
      </c>
      <c r="W72" s="107">
        <v>1265.856688176</v>
      </c>
      <c r="X72" s="121">
        <v>1266</v>
      </c>
    </row>
    <row r="73" spans="1:24" x14ac:dyDescent="0.2">
      <c r="A73" s="52" t="s">
        <v>154</v>
      </c>
      <c r="B73" s="103">
        <v>47</v>
      </c>
      <c r="C73" s="104">
        <v>70</v>
      </c>
      <c r="D73" s="103">
        <v>64</v>
      </c>
      <c r="E73" s="104">
        <v>48</v>
      </c>
      <c r="F73" s="103">
        <v>45</v>
      </c>
      <c r="G73" s="104">
        <v>41</v>
      </c>
      <c r="H73" s="103">
        <v>45</v>
      </c>
      <c r="I73" s="104">
        <v>53</v>
      </c>
      <c r="J73" s="103">
        <v>56</v>
      </c>
      <c r="K73" s="104">
        <v>48</v>
      </c>
      <c r="L73" s="103">
        <v>39</v>
      </c>
      <c r="M73" s="104">
        <v>48</v>
      </c>
      <c r="N73" s="103">
        <v>42</v>
      </c>
      <c r="O73" s="104">
        <v>42</v>
      </c>
      <c r="P73" s="103">
        <v>28</v>
      </c>
      <c r="Q73" s="104">
        <v>31</v>
      </c>
      <c r="R73" s="103">
        <v>17</v>
      </c>
      <c r="S73" s="104">
        <v>27</v>
      </c>
      <c r="T73" s="105">
        <v>22</v>
      </c>
      <c r="U73" s="139">
        <v>25</v>
      </c>
      <c r="V73" s="139">
        <v>25</v>
      </c>
      <c r="W73" s="107">
        <v>292.992404808</v>
      </c>
      <c r="X73" s="121">
        <v>293</v>
      </c>
    </row>
    <row r="74" spans="1:24" x14ac:dyDescent="0.2">
      <c r="A74" s="52" t="s">
        <v>155</v>
      </c>
      <c r="B74" s="103">
        <v>225</v>
      </c>
      <c r="C74" s="104">
        <v>213</v>
      </c>
      <c r="D74" s="103">
        <v>301</v>
      </c>
      <c r="E74" s="104">
        <v>310</v>
      </c>
      <c r="F74" s="103">
        <v>214</v>
      </c>
      <c r="G74" s="104">
        <v>224</v>
      </c>
      <c r="H74" s="103">
        <v>247</v>
      </c>
      <c r="I74" s="104">
        <v>254</v>
      </c>
      <c r="J74" s="103">
        <v>279</v>
      </c>
      <c r="K74" s="104">
        <v>243</v>
      </c>
      <c r="L74" s="103">
        <v>219</v>
      </c>
      <c r="M74" s="104">
        <v>214</v>
      </c>
      <c r="N74" s="103">
        <v>210</v>
      </c>
      <c r="O74" s="104">
        <v>229</v>
      </c>
      <c r="P74" s="103">
        <v>291</v>
      </c>
      <c r="Q74" s="104">
        <v>436</v>
      </c>
      <c r="R74" s="103">
        <v>1693</v>
      </c>
      <c r="S74" s="104">
        <v>3025</v>
      </c>
      <c r="T74" s="117">
        <v>3131</v>
      </c>
      <c r="U74" s="139">
        <v>3006</v>
      </c>
      <c r="V74" s="141">
        <v>3244</v>
      </c>
      <c r="W74" s="107">
        <v>615.93154712399996</v>
      </c>
      <c r="X74" s="121">
        <v>472</v>
      </c>
    </row>
    <row r="75" spans="1:24" x14ac:dyDescent="0.2">
      <c r="A75" s="75" t="s">
        <v>156</v>
      </c>
      <c r="B75" s="120">
        <v>83</v>
      </c>
      <c r="C75" s="121">
        <v>78</v>
      </c>
      <c r="D75" s="120">
        <v>68</v>
      </c>
      <c r="E75" s="121">
        <v>54</v>
      </c>
      <c r="F75" s="120">
        <v>55</v>
      </c>
      <c r="G75" s="121">
        <v>61</v>
      </c>
      <c r="H75" s="120">
        <v>60</v>
      </c>
      <c r="I75" s="121">
        <v>57</v>
      </c>
      <c r="J75" s="120">
        <v>47</v>
      </c>
      <c r="K75" s="121">
        <v>44</v>
      </c>
      <c r="L75" s="120">
        <v>45</v>
      </c>
      <c r="M75" s="121">
        <v>46</v>
      </c>
      <c r="N75" s="120">
        <v>45</v>
      </c>
      <c r="O75" s="127">
        <v>51</v>
      </c>
      <c r="P75" s="112"/>
      <c r="Q75" s="113"/>
      <c r="R75" s="112"/>
      <c r="S75" s="113"/>
      <c r="T75" s="124"/>
      <c r="U75" s="144"/>
      <c r="V75" s="144"/>
      <c r="W75" s="123">
        <v>303.918917142</v>
      </c>
      <c r="X75" s="113"/>
    </row>
    <row r="76" spans="1:24" x14ac:dyDescent="0.2">
      <c r="A76" s="56" t="s">
        <v>157</v>
      </c>
      <c r="B76" s="120">
        <v>233</v>
      </c>
      <c r="C76" s="121">
        <v>276</v>
      </c>
      <c r="D76" s="120">
        <v>385</v>
      </c>
      <c r="E76" s="121">
        <v>413</v>
      </c>
      <c r="F76" s="120">
        <v>396</v>
      </c>
      <c r="G76" s="121">
        <v>409</v>
      </c>
      <c r="H76" s="120">
        <v>385</v>
      </c>
      <c r="I76" s="121">
        <v>383</v>
      </c>
      <c r="J76" s="120">
        <v>295</v>
      </c>
      <c r="K76" s="121">
        <v>264</v>
      </c>
      <c r="L76" s="120">
        <v>201</v>
      </c>
      <c r="M76" s="121">
        <v>240</v>
      </c>
      <c r="N76" s="120">
        <v>228</v>
      </c>
      <c r="O76" s="127">
        <v>209</v>
      </c>
      <c r="P76" s="112"/>
      <c r="Q76" s="113"/>
      <c r="R76" s="112"/>
      <c r="S76" s="113"/>
      <c r="T76" s="124"/>
      <c r="U76" s="144"/>
      <c r="V76" s="144"/>
      <c r="W76" s="123">
        <v>616.33623276599997</v>
      </c>
      <c r="X76" s="113"/>
    </row>
    <row r="77" spans="1:24" x14ac:dyDescent="0.2">
      <c r="A77" s="75" t="s">
        <v>158</v>
      </c>
      <c r="B77" s="120">
        <v>30</v>
      </c>
      <c r="C77" s="121">
        <v>43</v>
      </c>
      <c r="D77" s="120">
        <v>43</v>
      </c>
      <c r="E77" s="121">
        <v>36</v>
      </c>
      <c r="F77" s="120">
        <v>53</v>
      </c>
      <c r="G77" s="121">
        <v>49</v>
      </c>
      <c r="H77" s="120">
        <v>47</v>
      </c>
      <c r="I77" s="121">
        <v>42</v>
      </c>
      <c r="J77" s="120">
        <v>35</v>
      </c>
      <c r="K77" s="121">
        <v>42</v>
      </c>
      <c r="L77" s="120">
        <v>44</v>
      </c>
      <c r="M77" s="121">
        <v>37</v>
      </c>
      <c r="N77" s="120">
        <v>33</v>
      </c>
      <c r="O77" s="127">
        <v>40</v>
      </c>
      <c r="P77" s="112"/>
      <c r="Q77" s="113"/>
      <c r="R77" s="112"/>
      <c r="S77" s="113"/>
      <c r="T77" s="124"/>
      <c r="U77" s="144"/>
      <c r="V77" s="144"/>
      <c r="W77" s="123">
        <v>356.52805060200001</v>
      </c>
      <c r="X77" s="113"/>
    </row>
    <row r="78" spans="1:24" x14ac:dyDescent="0.2">
      <c r="A78" s="75" t="s">
        <v>159</v>
      </c>
      <c r="B78" s="120">
        <v>160</v>
      </c>
      <c r="C78" s="121">
        <v>176</v>
      </c>
      <c r="D78" s="120">
        <v>191</v>
      </c>
      <c r="E78" s="121">
        <v>222</v>
      </c>
      <c r="F78" s="120">
        <v>221</v>
      </c>
      <c r="G78" s="121">
        <v>245</v>
      </c>
      <c r="H78" s="120">
        <v>256</v>
      </c>
      <c r="I78" s="121">
        <v>267</v>
      </c>
      <c r="J78" s="120">
        <v>211</v>
      </c>
      <c r="K78" s="121">
        <v>173</v>
      </c>
      <c r="L78" s="120">
        <v>114</v>
      </c>
      <c r="M78" s="121">
        <v>120</v>
      </c>
      <c r="N78" s="120">
        <v>93</v>
      </c>
      <c r="O78" s="127">
        <v>114</v>
      </c>
      <c r="P78" s="112"/>
      <c r="Q78" s="113"/>
      <c r="R78" s="112"/>
      <c r="S78" s="113"/>
      <c r="T78" s="124"/>
      <c r="U78" s="144"/>
      <c r="V78" s="144"/>
      <c r="W78" s="123">
        <v>723.173242254</v>
      </c>
      <c r="X78" s="113"/>
    </row>
    <row r="79" spans="1:24" x14ac:dyDescent="0.2">
      <c r="A79" s="52" t="s">
        <v>160</v>
      </c>
      <c r="B79" s="103">
        <v>77</v>
      </c>
      <c r="C79" s="104">
        <v>76</v>
      </c>
      <c r="D79" s="103">
        <v>95</v>
      </c>
      <c r="E79" s="104">
        <v>94</v>
      </c>
      <c r="F79" s="103">
        <v>93</v>
      </c>
      <c r="G79" s="104">
        <v>122</v>
      </c>
      <c r="H79" s="103">
        <v>132</v>
      </c>
      <c r="I79" s="104">
        <v>96</v>
      </c>
      <c r="J79" s="103">
        <v>84</v>
      </c>
      <c r="K79" s="104">
        <v>90</v>
      </c>
      <c r="L79" s="103">
        <v>68</v>
      </c>
      <c r="M79" s="104">
        <v>61</v>
      </c>
      <c r="N79" s="103">
        <v>54</v>
      </c>
      <c r="O79" s="104">
        <v>58</v>
      </c>
      <c r="P79" s="103">
        <v>54</v>
      </c>
      <c r="Q79" s="104">
        <v>62</v>
      </c>
      <c r="R79" s="103">
        <v>51</v>
      </c>
      <c r="S79" s="104">
        <v>37</v>
      </c>
      <c r="T79" s="105">
        <v>32</v>
      </c>
      <c r="U79" s="139">
        <v>35</v>
      </c>
      <c r="V79" s="139">
        <v>35</v>
      </c>
      <c r="W79" s="107">
        <v>487.64619861</v>
      </c>
      <c r="X79" s="121">
        <v>499</v>
      </c>
    </row>
    <row r="80" spans="1:24" x14ac:dyDescent="0.2">
      <c r="A80" s="52" t="s">
        <v>161</v>
      </c>
      <c r="B80" s="103"/>
      <c r="C80" s="104"/>
      <c r="D80" s="103"/>
      <c r="E80" s="104"/>
      <c r="F80" s="103"/>
      <c r="G80" s="104"/>
      <c r="H80" s="103"/>
      <c r="I80" s="104"/>
      <c r="J80" s="103"/>
      <c r="K80" s="104"/>
      <c r="L80" s="103"/>
      <c r="M80" s="104"/>
      <c r="N80" s="103"/>
      <c r="O80" s="104"/>
      <c r="P80" s="103"/>
      <c r="Q80" s="104"/>
      <c r="R80" s="103"/>
      <c r="S80" s="104"/>
      <c r="T80" s="105"/>
      <c r="U80" s="139"/>
      <c r="V80" s="141">
        <v>1341</v>
      </c>
      <c r="W80" s="107"/>
      <c r="X80" s="121">
        <v>1186</v>
      </c>
    </row>
    <row r="81" spans="1:24" x14ac:dyDescent="0.2">
      <c r="A81" s="75" t="s">
        <v>162</v>
      </c>
      <c r="B81" s="103">
        <v>170</v>
      </c>
      <c r="C81" s="104">
        <v>249</v>
      </c>
      <c r="D81" s="103">
        <v>237</v>
      </c>
      <c r="E81" s="104">
        <v>232</v>
      </c>
      <c r="F81" s="103">
        <v>301</v>
      </c>
      <c r="G81" s="104">
        <v>369</v>
      </c>
      <c r="H81" s="103">
        <v>326</v>
      </c>
      <c r="I81" s="104">
        <v>333</v>
      </c>
      <c r="J81" s="103">
        <v>287</v>
      </c>
      <c r="K81" s="104">
        <v>263</v>
      </c>
      <c r="L81" s="103">
        <v>207</v>
      </c>
      <c r="M81" s="104">
        <v>221</v>
      </c>
      <c r="N81" s="103">
        <v>205</v>
      </c>
      <c r="O81" s="104">
        <v>217</v>
      </c>
      <c r="P81" s="103">
        <v>242</v>
      </c>
      <c r="Q81" s="104">
        <v>321</v>
      </c>
      <c r="R81" s="103">
        <v>505</v>
      </c>
      <c r="S81" s="104">
        <v>453</v>
      </c>
      <c r="T81" s="105">
        <v>434</v>
      </c>
      <c r="U81" s="139">
        <v>502</v>
      </c>
      <c r="V81" s="139"/>
      <c r="W81" s="107">
        <v>429.77615180399999</v>
      </c>
      <c r="X81" s="121"/>
    </row>
    <row r="82" spans="1:24" x14ac:dyDescent="0.2">
      <c r="A82" s="75" t="s">
        <v>163</v>
      </c>
      <c r="B82" s="103">
        <v>156</v>
      </c>
      <c r="C82" s="104">
        <v>232</v>
      </c>
      <c r="D82" s="103">
        <v>214</v>
      </c>
      <c r="E82" s="104">
        <v>277</v>
      </c>
      <c r="F82" s="103">
        <v>306</v>
      </c>
      <c r="G82" s="104">
        <v>419</v>
      </c>
      <c r="H82" s="103">
        <v>437</v>
      </c>
      <c r="I82" s="104">
        <v>416</v>
      </c>
      <c r="J82" s="103">
        <v>347</v>
      </c>
      <c r="K82" s="104">
        <v>373</v>
      </c>
      <c r="L82" s="103">
        <v>338</v>
      </c>
      <c r="M82" s="104">
        <v>358</v>
      </c>
      <c r="N82" s="103">
        <v>293</v>
      </c>
      <c r="O82" s="104">
        <v>291</v>
      </c>
      <c r="P82" s="103">
        <v>295</v>
      </c>
      <c r="Q82" s="104">
        <v>295</v>
      </c>
      <c r="R82" s="103">
        <v>453</v>
      </c>
      <c r="S82" s="104">
        <v>624</v>
      </c>
      <c r="T82" s="105">
        <v>746</v>
      </c>
      <c r="U82" s="139">
        <v>747</v>
      </c>
      <c r="V82" s="139"/>
      <c r="W82" s="107">
        <v>755.14340797199998</v>
      </c>
      <c r="X82" s="121"/>
    </row>
    <row r="83" spans="1:24" x14ac:dyDescent="0.2">
      <c r="A83" s="52" t="s">
        <v>164</v>
      </c>
      <c r="B83" s="103">
        <v>118</v>
      </c>
      <c r="C83" s="104">
        <v>137</v>
      </c>
      <c r="D83" s="103">
        <v>156</v>
      </c>
      <c r="E83" s="104">
        <v>150</v>
      </c>
      <c r="F83" s="103">
        <v>182</v>
      </c>
      <c r="G83" s="104">
        <v>166</v>
      </c>
      <c r="H83" s="103">
        <v>174</v>
      </c>
      <c r="I83" s="104">
        <v>154</v>
      </c>
      <c r="J83" s="103">
        <v>124</v>
      </c>
      <c r="K83" s="104">
        <v>107</v>
      </c>
      <c r="L83" s="103">
        <v>103</v>
      </c>
      <c r="M83" s="104">
        <v>98</v>
      </c>
      <c r="N83" s="103">
        <v>94</v>
      </c>
      <c r="O83" s="104">
        <v>89</v>
      </c>
      <c r="P83" s="103">
        <v>267</v>
      </c>
      <c r="Q83" s="104">
        <v>269</v>
      </c>
      <c r="R83" s="103">
        <v>263</v>
      </c>
      <c r="S83" s="104">
        <v>236</v>
      </c>
      <c r="T83" s="105">
        <v>228</v>
      </c>
      <c r="U83" s="139">
        <v>249</v>
      </c>
      <c r="V83" s="139">
        <v>256</v>
      </c>
      <c r="W83" s="107">
        <v>546.32561670000007</v>
      </c>
      <c r="X83" s="121">
        <v>422</v>
      </c>
    </row>
    <row r="84" spans="1:24" x14ac:dyDescent="0.2">
      <c r="A84" s="52" t="s">
        <v>165</v>
      </c>
      <c r="B84" s="103">
        <v>258</v>
      </c>
      <c r="C84" s="104">
        <v>369</v>
      </c>
      <c r="D84" s="103">
        <v>379</v>
      </c>
      <c r="E84" s="104">
        <v>356</v>
      </c>
      <c r="F84" s="103">
        <v>390</v>
      </c>
      <c r="G84" s="104">
        <v>432</v>
      </c>
      <c r="H84" s="103">
        <v>426</v>
      </c>
      <c r="I84" s="104">
        <v>386</v>
      </c>
      <c r="J84" s="103">
        <v>327</v>
      </c>
      <c r="K84" s="104">
        <v>245</v>
      </c>
      <c r="L84" s="103">
        <v>199</v>
      </c>
      <c r="M84" s="104">
        <v>205</v>
      </c>
      <c r="N84" s="103">
        <v>209</v>
      </c>
      <c r="O84" s="104">
        <v>168</v>
      </c>
      <c r="P84" s="103">
        <v>201</v>
      </c>
      <c r="Q84" s="104">
        <v>207</v>
      </c>
      <c r="R84" s="103">
        <v>190</v>
      </c>
      <c r="S84" s="104">
        <v>172</v>
      </c>
      <c r="T84" s="105">
        <v>164</v>
      </c>
      <c r="U84" s="139">
        <v>190</v>
      </c>
      <c r="V84" s="139">
        <v>250</v>
      </c>
      <c r="W84" s="107">
        <v>830.01025174200004</v>
      </c>
      <c r="X84" s="121">
        <v>829</v>
      </c>
    </row>
    <row r="85" spans="1:24" x14ac:dyDescent="0.2">
      <c r="A85" s="52" t="s">
        <v>166</v>
      </c>
      <c r="B85" s="103"/>
      <c r="C85" s="104"/>
      <c r="D85" s="103"/>
      <c r="E85" s="104"/>
      <c r="F85" s="103"/>
      <c r="G85" s="104"/>
      <c r="H85" s="103"/>
      <c r="I85" s="104"/>
      <c r="J85" s="103"/>
      <c r="K85" s="104"/>
      <c r="L85" s="103"/>
      <c r="M85" s="104"/>
      <c r="N85" s="103"/>
      <c r="O85" s="104"/>
      <c r="P85" s="103"/>
      <c r="Q85" s="104"/>
      <c r="R85" s="103"/>
      <c r="S85" s="104"/>
      <c r="T85" s="114">
        <v>1156</v>
      </c>
      <c r="U85" s="139">
        <v>1146</v>
      </c>
      <c r="V85" s="139">
        <v>1796</v>
      </c>
      <c r="W85" s="107"/>
      <c r="X85" s="121">
        <v>589</v>
      </c>
    </row>
    <row r="86" spans="1:24" x14ac:dyDescent="0.2">
      <c r="A86" s="52" t="s">
        <v>167</v>
      </c>
      <c r="B86" s="103">
        <v>264</v>
      </c>
      <c r="C86" s="104">
        <v>320</v>
      </c>
      <c r="D86" s="103">
        <v>374</v>
      </c>
      <c r="E86" s="104">
        <v>406</v>
      </c>
      <c r="F86" s="103">
        <v>516</v>
      </c>
      <c r="G86" s="104">
        <v>583</v>
      </c>
      <c r="H86" s="103">
        <v>569</v>
      </c>
      <c r="I86" s="104">
        <v>587</v>
      </c>
      <c r="J86" s="103">
        <v>448</v>
      </c>
      <c r="K86" s="104">
        <v>388</v>
      </c>
      <c r="L86" s="103">
        <v>363</v>
      </c>
      <c r="M86" s="104">
        <v>366</v>
      </c>
      <c r="N86" s="103">
        <v>426</v>
      </c>
      <c r="O86" s="104">
        <v>555</v>
      </c>
      <c r="P86" s="116">
        <v>399</v>
      </c>
      <c r="Q86" s="104">
        <v>376</v>
      </c>
      <c r="R86" s="103">
        <v>317</v>
      </c>
      <c r="S86" s="104">
        <v>321</v>
      </c>
      <c r="T86" s="105">
        <v>337</v>
      </c>
      <c r="U86" s="139">
        <v>367</v>
      </c>
      <c r="V86" s="140">
        <v>388</v>
      </c>
      <c r="W86" s="107">
        <v>1518.380528784</v>
      </c>
      <c r="X86" s="121">
        <v>1442</v>
      </c>
    </row>
    <row r="87" spans="1:24" x14ac:dyDescent="0.2">
      <c r="A87" s="52" t="s">
        <v>168</v>
      </c>
      <c r="B87" s="103">
        <v>1894</v>
      </c>
      <c r="C87" s="104">
        <v>2390</v>
      </c>
      <c r="D87" s="103">
        <v>2814</v>
      </c>
      <c r="E87" s="104">
        <v>3006</v>
      </c>
      <c r="F87" s="103">
        <v>3680</v>
      </c>
      <c r="G87" s="104">
        <v>4645</v>
      </c>
      <c r="H87" s="103">
        <v>4500</v>
      </c>
      <c r="I87" s="104">
        <v>4734</v>
      </c>
      <c r="J87" s="103">
        <v>4617</v>
      </c>
      <c r="K87" s="104">
        <v>4684</v>
      </c>
      <c r="L87" s="103">
        <v>4823</v>
      </c>
      <c r="M87" s="104">
        <v>5328</v>
      </c>
      <c r="N87" s="103">
        <v>5135</v>
      </c>
      <c r="O87" s="104">
        <v>5180</v>
      </c>
      <c r="P87" s="116">
        <v>5770</v>
      </c>
      <c r="Q87" s="104">
        <v>5697</v>
      </c>
      <c r="R87" s="103">
        <v>5646</v>
      </c>
      <c r="S87" s="104">
        <v>5858</v>
      </c>
      <c r="T87" s="105">
        <v>6947</v>
      </c>
      <c r="U87" s="139">
        <v>8047</v>
      </c>
      <c r="V87" s="141">
        <v>8479</v>
      </c>
      <c r="W87" s="107">
        <v>6893.0105401860001</v>
      </c>
      <c r="X87" s="121">
        <v>6361</v>
      </c>
    </row>
    <row r="88" spans="1:24" x14ac:dyDescent="0.2">
      <c r="A88" s="56" t="s">
        <v>169</v>
      </c>
      <c r="B88" s="120">
        <v>0</v>
      </c>
      <c r="C88" s="121">
        <v>0</v>
      </c>
      <c r="D88" s="120">
        <v>0</v>
      </c>
      <c r="E88" s="121">
        <v>0</v>
      </c>
      <c r="F88" s="120">
        <v>8</v>
      </c>
      <c r="G88" s="121">
        <v>13</v>
      </c>
      <c r="H88" s="120">
        <v>17</v>
      </c>
      <c r="I88" s="121">
        <v>16</v>
      </c>
      <c r="J88" s="112"/>
      <c r="K88" s="113"/>
      <c r="L88" s="112"/>
      <c r="M88" s="113"/>
      <c r="N88" s="112"/>
      <c r="O88" s="113"/>
      <c r="P88" s="112"/>
      <c r="Q88" s="113"/>
      <c r="R88" s="112"/>
      <c r="S88" s="113"/>
      <c r="T88" s="124"/>
      <c r="U88" s="144"/>
      <c r="V88" s="144"/>
      <c r="W88" s="60" t="s">
        <v>170</v>
      </c>
      <c r="X88" s="113"/>
    </row>
    <row r="89" spans="1:24" x14ac:dyDescent="0.2">
      <c r="A89" s="52" t="s">
        <v>171</v>
      </c>
      <c r="B89" s="103">
        <v>790</v>
      </c>
      <c r="C89" s="143">
        <v>815</v>
      </c>
      <c r="D89" s="142">
        <v>1027</v>
      </c>
      <c r="E89" s="143">
        <v>1057</v>
      </c>
      <c r="F89" s="142">
        <v>1263</v>
      </c>
      <c r="G89" s="143">
        <v>1393</v>
      </c>
      <c r="H89" s="142">
        <v>1308</v>
      </c>
      <c r="I89" s="143">
        <v>1318</v>
      </c>
      <c r="J89" s="142">
        <v>1262</v>
      </c>
      <c r="K89" s="143">
        <v>1163</v>
      </c>
      <c r="L89" s="142">
        <v>1013</v>
      </c>
      <c r="M89" s="143">
        <v>994</v>
      </c>
      <c r="N89" s="142">
        <v>909</v>
      </c>
      <c r="O89" s="143">
        <v>915</v>
      </c>
      <c r="P89" s="103">
        <v>1113</v>
      </c>
      <c r="Q89" s="104">
        <v>986</v>
      </c>
      <c r="R89" s="103">
        <v>1749</v>
      </c>
      <c r="S89" s="104">
        <v>3651</v>
      </c>
      <c r="T89" s="105">
        <v>4865</v>
      </c>
      <c r="U89" s="139">
        <v>5568</v>
      </c>
      <c r="V89" s="179">
        <v>5252</v>
      </c>
      <c r="W89" s="107">
        <v>2538.5930322660001</v>
      </c>
      <c r="X89" s="121">
        <v>2537</v>
      </c>
    </row>
    <row r="90" spans="1:24" x14ac:dyDescent="0.2">
      <c r="A90" s="75" t="s">
        <v>172</v>
      </c>
      <c r="B90" s="120">
        <v>453</v>
      </c>
      <c r="C90" s="121">
        <v>428</v>
      </c>
      <c r="D90" s="120">
        <v>501</v>
      </c>
      <c r="E90" s="121">
        <v>510</v>
      </c>
      <c r="F90" s="120">
        <v>628</v>
      </c>
      <c r="G90" s="121">
        <v>693</v>
      </c>
      <c r="H90" s="120">
        <v>650</v>
      </c>
      <c r="I90" s="121">
        <v>669</v>
      </c>
      <c r="J90" s="120">
        <v>679</v>
      </c>
      <c r="K90" s="121">
        <v>641</v>
      </c>
      <c r="L90" s="122">
        <v>848</v>
      </c>
      <c r="M90" s="121">
        <v>813</v>
      </c>
      <c r="N90" s="120">
        <v>723</v>
      </c>
      <c r="O90" s="127">
        <v>702</v>
      </c>
      <c r="P90" s="112"/>
      <c r="Q90" s="113"/>
      <c r="R90" s="112"/>
      <c r="S90" s="113"/>
      <c r="T90" s="124"/>
      <c r="U90" s="144"/>
      <c r="V90" s="144"/>
      <c r="W90" s="123">
        <v>1352.054729922</v>
      </c>
      <c r="X90" s="113"/>
    </row>
    <row r="91" spans="1:24" x14ac:dyDescent="0.2">
      <c r="A91" s="75" t="s">
        <v>173</v>
      </c>
      <c r="B91" s="120">
        <v>151</v>
      </c>
      <c r="C91" s="121">
        <v>224</v>
      </c>
      <c r="D91" s="120">
        <v>319</v>
      </c>
      <c r="E91" s="121">
        <v>320</v>
      </c>
      <c r="F91" s="120">
        <v>371</v>
      </c>
      <c r="G91" s="121">
        <v>420</v>
      </c>
      <c r="H91" s="120">
        <v>386</v>
      </c>
      <c r="I91" s="121">
        <v>377</v>
      </c>
      <c r="J91" s="120">
        <v>368</v>
      </c>
      <c r="K91" s="127">
        <v>348</v>
      </c>
      <c r="L91" s="112"/>
      <c r="M91" s="113"/>
      <c r="N91" s="112"/>
      <c r="O91" s="113"/>
      <c r="P91" s="112"/>
      <c r="Q91" s="113"/>
      <c r="R91" s="112"/>
      <c r="S91" s="113"/>
      <c r="T91" s="124"/>
      <c r="U91" s="144"/>
      <c r="V91" s="144"/>
      <c r="W91" s="115"/>
      <c r="X91" s="113"/>
    </row>
    <row r="92" spans="1:24" x14ac:dyDescent="0.2">
      <c r="A92" s="75" t="s">
        <v>174</v>
      </c>
      <c r="B92" s="120">
        <v>186</v>
      </c>
      <c r="C92" s="121">
        <v>163</v>
      </c>
      <c r="D92" s="120">
        <v>207</v>
      </c>
      <c r="E92" s="121">
        <v>227</v>
      </c>
      <c r="F92" s="120">
        <v>264</v>
      </c>
      <c r="G92" s="121">
        <v>280</v>
      </c>
      <c r="H92" s="120">
        <v>272</v>
      </c>
      <c r="I92" s="121">
        <v>272</v>
      </c>
      <c r="J92" s="120">
        <v>215</v>
      </c>
      <c r="K92" s="121">
        <v>174</v>
      </c>
      <c r="L92" s="120">
        <v>165</v>
      </c>
      <c r="M92" s="121">
        <v>181</v>
      </c>
      <c r="N92" s="120">
        <v>186</v>
      </c>
      <c r="O92" s="127">
        <v>213</v>
      </c>
      <c r="P92" s="112"/>
      <c r="Q92" s="113"/>
      <c r="R92" s="112"/>
      <c r="S92" s="113"/>
      <c r="T92" s="124"/>
      <c r="U92" s="144"/>
      <c r="V92" s="144"/>
      <c r="W92" s="123">
        <v>1186.5383023439999</v>
      </c>
      <c r="X92" s="113"/>
    </row>
    <row r="93" spans="1:24" x14ac:dyDescent="0.2">
      <c r="A93" s="52" t="s">
        <v>175</v>
      </c>
      <c r="B93" s="103">
        <v>324</v>
      </c>
      <c r="C93" s="104">
        <v>339</v>
      </c>
      <c r="D93" s="103">
        <v>374</v>
      </c>
      <c r="E93" s="104">
        <v>456</v>
      </c>
      <c r="F93" s="103">
        <v>697</v>
      </c>
      <c r="G93" s="104">
        <v>790</v>
      </c>
      <c r="H93" s="103">
        <v>721</v>
      </c>
      <c r="I93" s="104">
        <v>646</v>
      </c>
      <c r="J93" s="103">
        <v>538</v>
      </c>
      <c r="K93" s="104">
        <v>480</v>
      </c>
      <c r="L93" s="103">
        <v>426</v>
      </c>
      <c r="M93" s="104">
        <v>432</v>
      </c>
      <c r="N93" s="103">
        <v>408</v>
      </c>
      <c r="O93" s="104">
        <v>495</v>
      </c>
      <c r="P93" s="103">
        <v>682</v>
      </c>
      <c r="Q93" s="104">
        <v>447</v>
      </c>
      <c r="R93" s="103">
        <v>388</v>
      </c>
      <c r="S93" s="104">
        <v>470</v>
      </c>
      <c r="T93" s="105">
        <v>464</v>
      </c>
      <c r="U93" s="139">
        <v>438</v>
      </c>
      <c r="V93" s="139">
        <v>473</v>
      </c>
      <c r="W93" s="107">
        <v>624.02525996400004</v>
      </c>
      <c r="X93" s="121">
        <v>624</v>
      </c>
    </row>
    <row r="94" spans="1:24" x14ac:dyDescent="0.2">
      <c r="A94" s="52" t="s">
        <v>176</v>
      </c>
      <c r="B94" s="103">
        <v>833</v>
      </c>
      <c r="C94" s="104">
        <v>1032</v>
      </c>
      <c r="D94" s="103">
        <v>1166</v>
      </c>
      <c r="E94" s="104">
        <v>1402</v>
      </c>
      <c r="F94" s="103">
        <v>1517</v>
      </c>
      <c r="G94" s="104">
        <v>1653</v>
      </c>
      <c r="H94" s="103">
        <v>1621</v>
      </c>
      <c r="I94" s="104">
        <v>1562</v>
      </c>
      <c r="J94" s="103">
        <v>1409</v>
      </c>
      <c r="K94" s="104">
        <v>1381</v>
      </c>
      <c r="L94" s="103">
        <v>1255</v>
      </c>
      <c r="M94" s="104">
        <v>1404</v>
      </c>
      <c r="N94" s="103">
        <v>1466</v>
      </c>
      <c r="O94" s="104">
        <v>1417</v>
      </c>
      <c r="P94" s="103">
        <v>1317</v>
      </c>
      <c r="Q94" s="104">
        <v>1401</v>
      </c>
      <c r="R94" s="103">
        <v>1513</v>
      </c>
      <c r="S94" s="104">
        <v>2985</v>
      </c>
      <c r="T94" s="105">
        <v>3538</v>
      </c>
      <c r="U94" s="139">
        <v>3802</v>
      </c>
      <c r="V94" s="140">
        <v>3810</v>
      </c>
      <c r="W94" s="107">
        <v>1667.7095306820001</v>
      </c>
      <c r="X94" s="121">
        <v>1890</v>
      </c>
    </row>
    <row r="95" spans="1:24" x14ac:dyDescent="0.2">
      <c r="A95" s="52" t="s">
        <v>177</v>
      </c>
      <c r="B95" s="142">
        <v>264</v>
      </c>
      <c r="C95" s="143">
        <v>293</v>
      </c>
      <c r="D95" s="142">
        <v>311</v>
      </c>
      <c r="E95" s="143">
        <v>319</v>
      </c>
      <c r="F95" s="142">
        <v>350</v>
      </c>
      <c r="G95" s="143">
        <v>356</v>
      </c>
      <c r="H95" s="142">
        <v>328</v>
      </c>
      <c r="I95" s="143">
        <v>335</v>
      </c>
      <c r="J95" s="142">
        <v>307</v>
      </c>
      <c r="K95" s="143">
        <v>265</v>
      </c>
      <c r="L95" s="142">
        <v>257</v>
      </c>
      <c r="M95" s="143">
        <v>266</v>
      </c>
      <c r="N95" s="142">
        <v>247</v>
      </c>
      <c r="O95" s="143">
        <v>251</v>
      </c>
      <c r="P95" s="103">
        <v>267</v>
      </c>
      <c r="Q95" s="104">
        <v>225</v>
      </c>
      <c r="R95" s="103">
        <v>269</v>
      </c>
      <c r="S95" s="104">
        <v>428</v>
      </c>
      <c r="T95" s="105">
        <v>455</v>
      </c>
      <c r="U95" s="139">
        <v>408</v>
      </c>
      <c r="V95" s="139">
        <v>410</v>
      </c>
      <c r="W95" s="107">
        <v>963.15182795999999</v>
      </c>
      <c r="X95" s="121">
        <v>962</v>
      </c>
    </row>
    <row r="96" spans="1:24" x14ac:dyDescent="0.2">
      <c r="A96" s="75" t="s">
        <v>178</v>
      </c>
      <c r="B96" s="120">
        <v>234</v>
      </c>
      <c r="C96" s="121">
        <v>250</v>
      </c>
      <c r="D96" s="120">
        <v>268</v>
      </c>
      <c r="E96" s="121">
        <v>283</v>
      </c>
      <c r="F96" s="120">
        <v>297</v>
      </c>
      <c r="G96" s="121">
        <v>307</v>
      </c>
      <c r="H96" s="120">
        <v>281</v>
      </c>
      <c r="I96" s="121">
        <v>293</v>
      </c>
      <c r="J96" s="120">
        <v>272</v>
      </c>
      <c r="K96" s="121">
        <v>223</v>
      </c>
      <c r="L96" s="120">
        <v>213</v>
      </c>
      <c r="M96" s="121">
        <v>229</v>
      </c>
      <c r="N96" s="120">
        <v>214</v>
      </c>
      <c r="O96" s="127">
        <v>211</v>
      </c>
      <c r="P96" s="112"/>
      <c r="Q96" s="113"/>
      <c r="R96" s="112"/>
      <c r="S96" s="113"/>
      <c r="T96" s="124"/>
      <c r="U96" s="144"/>
      <c r="V96" s="144"/>
      <c r="W96" s="123">
        <v>606.62377735799998</v>
      </c>
      <c r="X96" s="113"/>
    </row>
    <row r="97" spans="1:30" s="150" customFormat="1" x14ac:dyDescent="0.2">
      <c r="A97" s="52" t="s">
        <v>179</v>
      </c>
      <c r="B97" s="103">
        <v>259</v>
      </c>
      <c r="C97" s="104">
        <v>255</v>
      </c>
      <c r="D97" s="103">
        <v>332</v>
      </c>
      <c r="E97" s="104">
        <v>388</v>
      </c>
      <c r="F97" s="103">
        <v>415</v>
      </c>
      <c r="G97" s="104">
        <v>464</v>
      </c>
      <c r="H97" s="103">
        <v>470</v>
      </c>
      <c r="I97" s="104">
        <v>418</v>
      </c>
      <c r="J97" s="103">
        <v>355</v>
      </c>
      <c r="K97" s="104">
        <v>300</v>
      </c>
      <c r="L97" s="103">
        <v>249</v>
      </c>
      <c r="M97" s="104">
        <v>258</v>
      </c>
      <c r="N97" s="103">
        <v>262</v>
      </c>
      <c r="O97" s="104">
        <v>242</v>
      </c>
      <c r="P97" s="103">
        <v>284</v>
      </c>
      <c r="Q97" s="104">
        <v>275</v>
      </c>
      <c r="R97" s="103">
        <v>271</v>
      </c>
      <c r="S97" s="104">
        <v>309</v>
      </c>
      <c r="T97" s="105">
        <v>288</v>
      </c>
      <c r="U97" s="139">
        <v>613</v>
      </c>
      <c r="V97" s="140">
        <v>631</v>
      </c>
      <c r="W97" s="107">
        <v>628.07211638399997</v>
      </c>
      <c r="X97" s="121">
        <v>740</v>
      </c>
      <c r="Y97" s="2"/>
      <c r="Z97" s="2"/>
      <c r="AA97" s="2"/>
      <c r="AB97" s="2"/>
      <c r="AC97" s="2"/>
      <c r="AD97" s="2"/>
    </row>
    <row r="98" spans="1:30" x14ac:dyDescent="0.2">
      <c r="A98" s="52" t="s">
        <v>180</v>
      </c>
      <c r="B98" s="103">
        <v>2099</v>
      </c>
      <c r="C98" s="104">
        <v>2426</v>
      </c>
      <c r="D98" s="103">
        <v>2777</v>
      </c>
      <c r="E98" s="104">
        <v>3314</v>
      </c>
      <c r="F98" s="103">
        <v>3514</v>
      </c>
      <c r="G98" s="104">
        <v>3572</v>
      </c>
      <c r="H98" s="103">
        <v>3395</v>
      </c>
      <c r="I98" s="104">
        <v>3248</v>
      </c>
      <c r="J98" s="103">
        <v>3002</v>
      </c>
      <c r="K98" s="104">
        <v>3005</v>
      </c>
      <c r="L98" s="103">
        <v>2910</v>
      </c>
      <c r="M98" s="104">
        <v>3015</v>
      </c>
      <c r="N98" s="103">
        <v>2797</v>
      </c>
      <c r="O98" s="104">
        <v>2664</v>
      </c>
      <c r="P98" s="103">
        <v>3078</v>
      </c>
      <c r="Q98" s="104">
        <v>4082</v>
      </c>
      <c r="R98" s="103">
        <v>7148</v>
      </c>
      <c r="S98" s="104">
        <v>12331</v>
      </c>
      <c r="T98" s="105">
        <v>14930</v>
      </c>
      <c r="U98" s="139">
        <v>16001</v>
      </c>
      <c r="V98" s="141">
        <v>16384</v>
      </c>
      <c r="W98" s="107">
        <v>939.27537508199998</v>
      </c>
      <c r="X98" s="121">
        <v>1088</v>
      </c>
    </row>
    <row r="99" spans="1:30" x14ac:dyDescent="0.2">
      <c r="A99" s="75" t="s">
        <v>181</v>
      </c>
      <c r="B99" s="103">
        <v>1752</v>
      </c>
      <c r="C99" s="104">
        <v>1988</v>
      </c>
      <c r="D99" s="103">
        <v>2272</v>
      </c>
      <c r="E99" s="104">
        <v>2617</v>
      </c>
      <c r="F99" s="103">
        <v>3123</v>
      </c>
      <c r="G99" s="104">
        <v>3157</v>
      </c>
      <c r="H99" s="103">
        <v>3321</v>
      </c>
      <c r="I99" s="104">
        <v>3200</v>
      </c>
      <c r="J99" s="103">
        <v>3136</v>
      </c>
      <c r="K99" s="119">
        <v>2962</v>
      </c>
      <c r="L99" s="151"/>
      <c r="M99" s="152"/>
      <c r="N99" s="151"/>
      <c r="O99" s="152"/>
      <c r="P99" s="151"/>
      <c r="Q99" s="152"/>
      <c r="R99" s="151"/>
      <c r="S99" s="152"/>
      <c r="T99" s="153"/>
      <c r="U99" s="154"/>
      <c r="V99" s="154"/>
      <c r="W99" s="155">
        <v>1495.31344719</v>
      </c>
      <c r="X99" s="152"/>
    </row>
    <row r="100" spans="1:30" x14ac:dyDescent="0.2">
      <c r="A100" s="52" t="s">
        <v>182</v>
      </c>
      <c r="B100" s="103"/>
      <c r="C100" s="104"/>
      <c r="D100" s="103"/>
      <c r="E100" s="104"/>
      <c r="F100" s="103"/>
      <c r="G100" s="104"/>
      <c r="H100" s="103"/>
      <c r="I100" s="104"/>
      <c r="J100" s="103"/>
      <c r="K100" s="104"/>
      <c r="L100" s="116">
        <v>2789</v>
      </c>
      <c r="M100" s="119">
        <v>4171</v>
      </c>
      <c r="N100" s="103">
        <v>4110</v>
      </c>
      <c r="O100" s="104">
        <v>4314</v>
      </c>
      <c r="P100" s="103">
        <v>4700</v>
      </c>
      <c r="Q100" s="104">
        <v>5554</v>
      </c>
      <c r="R100" s="116">
        <v>15204</v>
      </c>
      <c r="S100" s="104">
        <v>21290</v>
      </c>
      <c r="T100" s="117">
        <v>24529</v>
      </c>
      <c r="U100" s="139">
        <v>26356</v>
      </c>
      <c r="V100" s="141">
        <v>30870</v>
      </c>
      <c r="W100" s="107"/>
      <c r="X100" s="121">
        <v>1528</v>
      </c>
    </row>
    <row r="101" spans="1:30" x14ac:dyDescent="0.2">
      <c r="A101" s="52" t="s">
        <v>183</v>
      </c>
      <c r="B101" s="103"/>
      <c r="C101" s="104"/>
      <c r="D101" s="103"/>
      <c r="E101" s="104"/>
      <c r="F101" s="103"/>
      <c r="G101" s="104"/>
      <c r="H101" s="103"/>
      <c r="I101" s="104"/>
      <c r="J101" s="103"/>
      <c r="K101" s="104"/>
      <c r="L101" s="116">
        <v>72</v>
      </c>
      <c r="M101" s="104">
        <v>88</v>
      </c>
      <c r="N101" s="103">
        <v>90</v>
      </c>
      <c r="O101" s="104">
        <v>68</v>
      </c>
      <c r="P101" s="103">
        <v>72</v>
      </c>
      <c r="Q101" s="104">
        <v>105</v>
      </c>
      <c r="R101" s="103">
        <v>95</v>
      </c>
      <c r="S101" s="104">
        <v>72</v>
      </c>
      <c r="T101" s="105">
        <v>90</v>
      </c>
      <c r="U101" s="139">
        <v>54</v>
      </c>
      <c r="V101" s="139"/>
      <c r="W101" s="107"/>
      <c r="X101" s="121"/>
    </row>
    <row r="102" spans="1:30" x14ac:dyDescent="0.2">
      <c r="A102" s="52" t="s">
        <v>184</v>
      </c>
      <c r="B102" s="103">
        <v>77</v>
      </c>
      <c r="C102" s="104">
        <v>84</v>
      </c>
      <c r="D102" s="103">
        <v>93</v>
      </c>
      <c r="E102" s="104">
        <v>86</v>
      </c>
      <c r="F102" s="103">
        <v>110</v>
      </c>
      <c r="G102" s="104">
        <v>105</v>
      </c>
      <c r="H102" s="103">
        <v>118</v>
      </c>
      <c r="I102" s="104">
        <v>116</v>
      </c>
      <c r="J102" s="103">
        <v>125</v>
      </c>
      <c r="K102" s="104">
        <v>93</v>
      </c>
      <c r="L102" s="103">
        <v>96</v>
      </c>
      <c r="M102" s="104">
        <v>81</v>
      </c>
      <c r="N102" s="103">
        <v>62</v>
      </c>
      <c r="O102" s="104">
        <v>59</v>
      </c>
      <c r="P102" s="103">
        <v>57</v>
      </c>
      <c r="Q102" s="104">
        <v>56</v>
      </c>
      <c r="R102" s="103">
        <v>43</v>
      </c>
      <c r="S102" s="104">
        <v>39</v>
      </c>
      <c r="T102" s="105">
        <v>27</v>
      </c>
      <c r="U102" s="139">
        <v>33</v>
      </c>
      <c r="V102" s="139"/>
      <c r="W102" s="107">
        <v>445.96357748400004</v>
      </c>
      <c r="X102" s="121"/>
    </row>
    <row r="103" spans="1:30" x14ac:dyDescent="0.2">
      <c r="A103" s="52" t="s">
        <v>185</v>
      </c>
      <c r="B103" s="103">
        <v>509</v>
      </c>
      <c r="C103" s="104">
        <v>663</v>
      </c>
      <c r="D103" s="103">
        <v>710</v>
      </c>
      <c r="E103" s="104">
        <v>793</v>
      </c>
      <c r="F103" s="103">
        <v>817</v>
      </c>
      <c r="G103" s="104">
        <v>803</v>
      </c>
      <c r="H103" s="103">
        <v>724</v>
      </c>
      <c r="I103" s="104">
        <v>731</v>
      </c>
      <c r="J103" s="103">
        <v>645</v>
      </c>
      <c r="K103" s="104">
        <v>560</v>
      </c>
      <c r="L103" s="103">
        <v>535</v>
      </c>
      <c r="M103" s="104">
        <v>491</v>
      </c>
      <c r="N103" s="103">
        <v>455</v>
      </c>
      <c r="O103" s="104">
        <v>494</v>
      </c>
      <c r="P103" s="103">
        <v>672</v>
      </c>
      <c r="Q103" s="104">
        <v>633</v>
      </c>
      <c r="R103" s="103">
        <v>911</v>
      </c>
      <c r="S103" s="104">
        <v>1782</v>
      </c>
      <c r="T103" s="105">
        <v>2151</v>
      </c>
      <c r="U103" s="139">
        <v>2425</v>
      </c>
      <c r="V103" s="139">
        <v>2378</v>
      </c>
      <c r="W103" s="107">
        <v>662.87508159599997</v>
      </c>
      <c r="X103" s="121">
        <v>661</v>
      </c>
    </row>
    <row r="104" spans="1:30" x14ac:dyDescent="0.2">
      <c r="A104" s="52" t="s">
        <v>186</v>
      </c>
      <c r="B104" s="103">
        <v>139</v>
      </c>
      <c r="C104" s="104">
        <v>170</v>
      </c>
      <c r="D104" s="103">
        <v>194</v>
      </c>
      <c r="E104" s="104">
        <v>180</v>
      </c>
      <c r="F104" s="103">
        <v>263</v>
      </c>
      <c r="G104" s="104">
        <v>239</v>
      </c>
      <c r="H104" s="103">
        <v>208</v>
      </c>
      <c r="I104" s="104">
        <v>225</v>
      </c>
      <c r="J104" s="103">
        <v>189</v>
      </c>
      <c r="K104" s="104">
        <v>134</v>
      </c>
      <c r="L104" s="103">
        <v>96</v>
      </c>
      <c r="M104" s="104">
        <v>102</v>
      </c>
      <c r="N104" s="103">
        <v>90</v>
      </c>
      <c r="O104" s="104">
        <v>90</v>
      </c>
      <c r="P104" s="103">
        <v>84</v>
      </c>
      <c r="Q104" s="104">
        <v>89</v>
      </c>
      <c r="R104" s="103">
        <v>118</v>
      </c>
      <c r="S104" s="104">
        <v>112</v>
      </c>
      <c r="T104" s="105">
        <v>106</v>
      </c>
      <c r="U104" s="139">
        <v>135</v>
      </c>
      <c r="V104" s="140">
        <v>144</v>
      </c>
      <c r="W104" s="107">
        <v>598.93475016000002</v>
      </c>
      <c r="X104" s="121">
        <v>413</v>
      </c>
    </row>
    <row r="105" spans="1:30" x14ac:dyDescent="0.2">
      <c r="A105" s="52" t="s">
        <v>187</v>
      </c>
      <c r="B105" s="103">
        <v>143</v>
      </c>
      <c r="C105" s="104">
        <v>136</v>
      </c>
      <c r="D105" s="103">
        <v>180</v>
      </c>
      <c r="E105" s="104">
        <v>183</v>
      </c>
      <c r="F105" s="103">
        <v>235</v>
      </c>
      <c r="G105" s="104">
        <v>221</v>
      </c>
      <c r="H105" s="103">
        <v>261</v>
      </c>
      <c r="I105" s="104">
        <v>236</v>
      </c>
      <c r="J105" s="103">
        <v>206</v>
      </c>
      <c r="K105" s="104">
        <v>163</v>
      </c>
      <c r="L105" s="103">
        <v>130</v>
      </c>
      <c r="M105" s="104">
        <v>178</v>
      </c>
      <c r="N105" s="103">
        <v>159</v>
      </c>
      <c r="O105" s="104">
        <v>131</v>
      </c>
      <c r="P105" s="103">
        <v>107</v>
      </c>
      <c r="Q105" s="104">
        <v>118</v>
      </c>
      <c r="R105" s="110">
        <v>55</v>
      </c>
      <c r="S105" s="104">
        <v>45</v>
      </c>
      <c r="T105" s="105">
        <v>35</v>
      </c>
      <c r="U105" s="139">
        <v>52</v>
      </c>
      <c r="V105" s="139"/>
      <c r="W105" s="107">
        <v>904.87709551199998</v>
      </c>
      <c r="X105" s="121"/>
    </row>
    <row r="106" spans="1:30" x14ac:dyDescent="0.2">
      <c r="A106" s="52" t="s">
        <v>188</v>
      </c>
      <c r="B106" s="142">
        <v>553</v>
      </c>
      <c r="C106" s="143">
        <v>580</v>
      </c>
      <c r="D106" s="142">
        <v>726</v>
      </c>
      <c r="E106" s="143">
        <v>810</v>
      </c>
      <c r="F106" s="142">
        <v>813</v>
      </c>
      <c r="G106" s="143">
        <v>891</v>
      </c>
      <c r="H106" s="142">
        <v>838</v>
      </c>
      <c r="I106" s="143">
        <v>847</v>
      </c>
      <c r="J106" s="142">
        <v>712</v>
      </c>
      <c r="K106" s="143">
        <v>657</v>
      </c>
      <c r="L106" s="142">
        <v>547</v>
      </c>
      <c r="M106" s="143">
        <v>592</v>
      </c>
      <c r="N106" s="142">
        <v>601</v>
      </c>
      <c r="O106" s="143">
        <v>563</v>
      </c>
      <c r="P106" s="103">
        <v>612</v>
      </c>
      <c r="Q106" s="104">
        <v>2909</v>
      </c>
      <c r="R106" s="103">
        <v>2529</v>
      </c>
      <c r="S106" s="104">
        <v>2387</v>
      </c>
      <c r="T106" s="105">
        <v>931</v>
      </c>
      <c r="U106" s="139">
        <v>2052</v>
      </c>
      <c r="V106" s="141">
        <v>1340</v>
      </c>
      <c r="W106" s="107">
        <v>1779.8074535160001</v>
      </c>
      <c r="X106" s="121">
        <v>1842</v>
      </c>
    </row>
    <row r="107" spans="1:30" x14ac:dyDescent="0.2">
      <c r="A107" s="52" t="s">
        <v>189</v>
      </c>
      <c r="B107" s="103">
        <v>219</v>
      </c>
      <c r="C107" s="104">
        <v>281</v>
      </c>
      <c r="D107" s="103">
        <v>297</v>
      </c>
      <c r="E107" s="104">
        <v>295</v>
      </c>
      <c r="F107" s="103">
        <v>319</v>
      </c>
      <c r="G107" s="104">
        <v>359</v>
      </c>
      <c r="H107" s="103">
        <v>329</v>
      </c>
      <c r="I107" s="104">
        <v>322</v>
      </c>
      <c r="J107" s="103">
        <v>392</v>
      </c>
      <c r="K107" s="104">
        <v>314</v>
      </c>
      <c r="L107" s="103">
        <v>296</v>
      </c>
      <c r="M107" s="104">
        <v>256</v>
      </c>
      <c r="N107" s="103">
        <v>192</v>
      </c>
      <c r="O107" s="104">
        <v>202</v>
      </c>
      <c r="P107" s="103">
        <v>208</v>
      </c>
      <c r="Q107" s="104">
        <v>234</v>
      </c>
      <c r="R107" s="103">
        <v>219</v>
      </c>
      <c r="S107" s="104">
        <v>189</v>
      </c>
      <c r="T107" s="105">
        <v>254</v>
      </c>
      <c r="U107" s="139">
        <v>255</v>
      </c>
      <c r="V107" s="139">
        <v>255</v>
      </c>
      <c r="W107" s="107">
        <v>684.72810626400008</v>
      </c>
      <c r="X107" s="121">
        <v>679</v>
      </c>
    </row>
    <row r="108" spans="1:30" x14ac:dyDescent="0.2">
      <c r="A108" s="52" t="s">
        <v>190</v>
      </c>
      <c r="B108" s="103">
        <v>99</v>
      </c>
      <c r="C108" s="104">
        <v>108</v>
      </c>
      <c r="D108" s="103">
        <v>144</v>
      </c>
      <c r="E108" s="104">
        <v>161</v>
      </c>
      <c r="F108" s="103">
        <v>204</v>
      </c>
      <c r="G108" s="104">
        <v>230</v>
      </c>
      <c r="H108" s="103">
        <v>217</v>
      </c>
      <c r="I108" s="104">
        <v>223</v>
      </c>
      <c r="J108" s="103">
        <v>188</v>
      </c>
      <c r="K108" s="104">
        <v>155</v>
      </c>
      <c r="L108" s="103">
        <v>174</v>
      </c>
      <c r="M108" s="104">
        <v>151</v>
      </c>
      <c r="N108" s="103">
        <v>138</v>
      </c>
      <c r="O108" s="104">
        <v>145</v>
      </c>
      <c r="P108" s="103">
        <v>121</v>
      </c>
      <c r="Q108" s="104">
        <v>100</v>
      </c>
      <c r="R108" s="103">
        <v>101</v>
      </c>
      <c r="S108" s="104">
        <v>99</v>
      </c>
      <c r="T108" s="105">
        <v>78</v>
      </c>
      <c r="U108" s="139">
        <v>82</v>
      </c>
      <c r="V108" s="139">
        <v>111</v>
      </c>
      <c r="W108" s="107">
        <v>543.08813156400004</v>
      </c>
      <c r="X108" s="121">
        <v>542</v>
      </c>
    </row>
    <row r="109" spans="1:30" x14ac:dyDescent="0.2">
      <c r="A109" s="52" t="s">
        <v>191</v>
      </c>
      <c r="B109" s="142">
        <v>190</v>
      </c>
      <c r="C109" s="143">
        <v>193</v>
      </c>
      <c r="D109" s="142">
        <v>221</v>
      </c>
      <c r="E109" s="143">
        <v>194</v>
      </c>
      <c r="F109" s="142">
        <v>223</v>
      </c>
      <c r="G109" s="143">
        <v>234</v>
      </c>
      <c r="H109" s="142">
        <v>214</v>
      </c>
      <c r="I109" s="143">
        <v>204</v>
      </c>
      <c r="J109" s="142">
        <v>214</v>
      </c>
      <c r="K109" s="143">
        <v>178</v>
      </c>
      <c r="L109" s="142">
        <v>125</v>
      </c>
      <c r="M109" s="143">
        <v>140</v>
      </c>
      <c r="N109" s="142">
        <v>128</v>
      </c>
      <c r="O109" s="143">
        <v>138</v>
      </c>
      <c r="P109" s="103">
        <v>142</v>
      </c>
      <c r="Q109" s="104">
        <v>262</v>
      </c>
      <c r="R109" s="103">
        <v>200</v>
      </c>
      <c r="S109" s="104">
        <v>182</v>
      </c>
      <c r="T109" s="105">
        <v>181</v>
      </c>
      <c r="U109" s="139">
        <v>207</v>
      </c>
      <c r="V109" s="139">
        <v>202</v>
      </c>
      <c r="W109" s="107">
        <v>827.58213789000001</v>
      </c>
      <c r="X109" s="121">
        <v>826</v>
      </c>
    </row>
    <row r="110" spans="1:30" x14ac:dyDescent="0.2">
      <c r="A110" s="75" t="s">
        <v>192</v>
      </c>
      <c r="B110" s="120">
        <v>137</v>
      </c>
      <c r="C110" s="121">
        <v>142</v>
      </c>
      <c r="D110" s="120">
        <v>151</v>
      </c>
      <c r="E110" s="121">
        <v>150</v>
      </c>
      <c r="F110" s="120">
        <v>178</v>
      </c>
      <c r="G110" s="121">
        <v>169</v>
      </c>
      <c r="H110" s="120">
        <v>152</v>
      </c>
      <c r="I110" s="121">
        <v>140</v>
      </c>
      <c r="J110" s="120">
        <v>125</v>
      </c>
      <c r="K110" s="121">
        <v>104</v>
      </c>
      <c r="L110" s="120">
        <v>91</v>
      </c>
      <c r="M110" s="121">
        <v>100</v>
      </c>
      <c r="N110" s="120">
        <v>99</v>
      </c>
      <c r="O110" s="127">
        <v>109</v>
      </c>
      <c r="P110" s="112"/>
      <c r="Q110" s="113"/>
      <c r="R110" s="112"/>
      <c r="S110" s="113"/>
      <c r="T110" s="124"/>
      <c r="U110" s="144"/>
      <c r="V110" s="144"/>
      <c r="W110" s="123">
        <v>492.09774067199999</v>
      </c>
      <c r="X110" s="113"/>
    </row>
    <row r="111" spans="1:30" x14ac:dyDescent="0.2">
      <c r="A111" s="52" t="s">
        <v>193</v>
      </c>
      <c r="B111" s="142">
        <v>507</v>
      </c>
      <c r="C111" s="143">
        <v>618</v>
      </c>
      <c r="D111" s="142">
        <v>678</v>
      </c>
      <c r="E111" s="143">
        <v>655</v>
      </c>
      <c r="F111" s="142">
        <v>745</v>
      </c>
      <c r="G111" s="143">
        <v>803</v>
      </c>
      <c r="H111" s="142">
        <v>766</v>
      </c>
      <c r="I111" s="143">
        <v>715</v>
      </c>
      <c r="J111" s="142">
        <v>589</v>
      </c>
      <c r="K111" s="143">
        <v>638</v>
      </c>
      <c r="L111" s="142">
        <v>587</v>
      </c>
      <c r="M111" s="143">
        <v>590</v>
      </c>
      <c r="N111" s="142">
        <v>536</v>
      </c>
      <c r="O111" s="143">
        <v>535</v>
      </c>
      <c r="P111" s="103">
        <v>569</v>
      </c>
      <c r="Q111" s="104">
        <v>1085</v>
      </c>
      <c r="R111" s="103">
        <v>1169</v>
      </c>
      <c r="S111" s="104">
        <v>955</v>
      </c>
      <c r="T111" s="105">
        <v>1321</v>
      </c>
      <c r="U111" s="139">
        <v>1218</v>
      </c>
      <c r="V111" s="139">
        <v>1287</v>
      </c>
      <c r="W111" s="107">
        <v>1756.7403719220001</v>
      </c>
      <c r="X111" s="121">
        <v>1887</v>
      </c>
    </row>
    <row r="112" spans="1:30" x14ac:dyDescent="0.2">
      <c r="A112" s="75" t="s">
        <v>194</v>
      </c>
      <c r="B112" s="120">
        <v>316</v>
      </c>
      <c r="C112" s="121">
        <v>329</v>
      </c>
      <c r="D112" s="120">
        <v>388</v>
      </c>
      <c r="E112" s="121">
        <v>326</v>
      </c>
      <c r="F112" s="120">
        <v>378</v>
      </c>
      <c r="G112" s="121">
        <v>416</v>
      </c>
      <c r="H112" s="120">
        <v>388</v>
      </c>
      <c r="I112" s="121">
        <v>384</v>
      </c>
      <c r="J112" s="120">
        <v>339</v>
      </c>
      <c r="K112" s="121">
        <v>413</v>
      </c>
      <c r="L112" s="120">
        <v>386</v>
      </c>
      <c r="M112" s="121">
        <v>376</v>
      </c>
      <c r="N112" s="120">
        <v>339</v>
      </c>
      <c r="O112" s="127">
        <v>322</v>
      </c>
      <c r="P112" s="112"/>
      <c r="Q112" s="113"/>
      <c r="R112" s="112"/>
      <c r="S112" s="113"/>
      <c r="T112" s="124"/>
      <c r="U112" s="144"/>
      <c r="V112" s="144"/>
      <c r="W112" s="123">
        <v>732.07632637799998</v>
      </c>
      <c r="X112" s="113"/>
    </row>
    <row r="113" spans="1:24" x14ac:dyDescent="0.2">
      <c r="A113" s="52" t="s">
        <v>195</v>
      </c>
      <c r="B113" s="103">
        <v>943</v>
      </c>
      <c r="C113" s="104">
        <v>1100</v>
      </c>
      <c r="D113" s="103">
        <v>1353</v>
      </c>
      <c r="E113" s="104">
        <v>1550</v>
      </c>
      <c r="F113" s="103">
        <v>1800</v>
      </c>
      <c r="G113" s="104">
        <v>1996</v>
      </c>
      <c r="H113" s="103">
        <v>1911</v>
      </c>
      <c r="I113" s="104">
        <v>1880</v>
      </c>
      <c r="J113" s="103">
        <v>1676</v>
      </c>
      <c r="K113" s="104">
        <v>1661</v>
      </c>
      <c r="L113" s="103">
        <v>1758</v>
      </c>
      <c r="M113" s="104">
        <v>1790</v>
      </c>
      <c r="N113" s="103">
        <v>1720</v>
      </c>
      <c r="O113" s="104">
        <v>1593</v>
      </c>
      <c r="P113" s="116">
        <v>1909</v>
      </c>
      <c r="Q113" s="104">
        <v>1950</v>
      </c>
      <c r="R113" s="103">
        <v>1923</v>
      </c>
      <c r="S113" s="104">
        <v>2878</v>
      </c>
      <c r="T113" s="117">
        <v>3096</v>
      </c>
      <c r="U113" s="139">
        <v>3866</v>
      </c>
      <c r="V113" s="140">
        <v>3994</v>
      </c>
      <c r="W113" s="107">
        <v>3413.5233902700002</v>
      </c>
      <c r="X113" s="121">
        <v>3661</v>
      </c>
    </row>
    <row r="114" spans="1:24" x14ac:dyDescent="0.2">
      <c r="A114" s="52" t="s">
        <v>196</v>
      </c>
      <c r="B114" s="103"/>
      <c r="C114" s="104"/>
      <c r="D114" s="103"/>
      <c r="E114" s="104"/>
      <c r="F114" s="103"/>
      <c r="G114" s="104"/>
      <c r="H114" s="103"/>
      <c r="I114" s="104"/>
      <c r="J114" s="103"/>
      <c r="K114" s="104"/>
      <c r="L114" s="103"/>
      <c r="M114" s="104"/>
      <c r="N114" s="103"/>
      <c r="O114" s="104"/>
      <c r="P114" s="116"/>
      <c r="Q114" s="104"/>
      <c r="R114" s="103"/>
      <c r="S114" s="104"/>
      <c r="T114" s="117"/>
      <c r="U114" s="139"/>
      <c r="V114" s="141">
        <v>279</v>
      </c>
      <c r="W114" s="107"/>
      <c r="X114" s="121">
        <v>1420</v>
      </c>
    </row>
    <row r="115" spans="1:24" x14ac:dyDescent="0.2">
      <c r="A115" s="52" t="s">
        <v>197</v>
      </c>
      <c r="B115" s="103">
        <v>195</v>
      </c>
      <c r="C115" s="104">
        <v>180</v>
      </c>
      <c r="D115" s="103">
        <v>231</v>
      </c>
      <c r="E115" s="104">
        <v>241</v>
      </c>
      <c r="F115" s="103">
        <v>226</v>
      </c>
      <c r="G115" s="104">
        <v>295</v>
      </c>
      <c r="H115" s="103">
        <v>292</v>
      </c>
      <c r="I115" s="104">
        <v>241</v>
      </c>
      <c r="J115" s="103">
        <v>232</v>
      </c>
      <c r="K115" s="104">
        <v>218</v>
      </c>
      <c r="L115" s="103">
        <v>216</v>
      </c>
      <c r="M115" s="104">
        <v>192</v>
      </c>
      <c r="N115" s="103">
        <v>183</v>
      </c>
      <c r="O115" s="104">
        <v>167</v>
      </c>
      <c r="P115" s="103">
        <v>170</v>
      </c>
      <c r="Q115" s="104">
        <v>183</v>
      </c>
      <c r="R115" s="103">
        <v>202</v>
      </c>
      <c r="S115" s="104">
        <v>249</v>
      </c>
      <c r="T115" s="105">
        <v>217</v>
      </c>
      <c r="U115" s="139">
        <v>232</v>
      </c>
      <c r="V115" s="139"/>
      <c r="W115" s="107">
        <v>822.32122454400007</v>
      </c>
      <c r="X115" s="121"/>
    </row>
    <row r="116" spans="1:24" x14ac:dyDescent="0.2">
      <c r="A116" s="75" t="s">
        <v>198</v>
      </c>
      <c r="B116" s="120">
        <v>95</v>
      </c>
      <c r="C116" s="121">
        <v>103</v>
      </c>
      <c r="D116" s="120">
        <v>91</v>
      </c>
      <c r="E116" s="121">
        <v>81</v>
      </c>
      <c r="F116" s="120">
        <v>133</v>
      </c>
      <c r="G116" s="121">
        <v>88</v>
      </c>
      <c r="H116" s="120">
        <v>75</v>
      </c>
      <c r="I116" s="121">
        <v>107</v>
      </c>
      <c r="J116" s="120">
        <v>97</v>
      </c>
      <c r="K116" s="121">
        <v>86</v>
      </c>
      <c r="L116" s="120">
        <v>61</v>
      </c>
      <c r="M116" s="121">
        <v>64</v>
      </c>
      <c r="N116" s="120">
        <v>57</v>
      </c>
      <c r="O116" s="127">
        <v>69</v>
      </c>
      <c r="P116" s="112"/>
      <c r="Q116" s="113"/>
      <c r="R116" s="112"/>
      <c r="S116" s="113"/>
      <c r="T116" s="124"/>
      <c r="U116" s="144"/>
      <c r="V116" s="144"/>
      <c r="W116" s="123">
        <v>524.06790638999996</v>
      </c>
      <c r="X116" s="113"/>
    </row>
    <row r="117" spans="1:24" x14ac:dyDescent="0.2">
      <c r="A117" s="52" t="s">
        <v>199</v>
      </c>
      <c r="B117" s="103">
        <v>108</v>
      </c>
      <c r="C117" s="104">
        <v>88</v>
      </c>
      <c r="D117" s="103">
        <v>138</v>
      </c>
      <c r="E117" s="104">
        <v>108</v>
      </c>
      <c r="F117" s="103">
        <v>97</v>
      </c>
      <c r="G117" s="104">
        <v>133</v>
      </c>
      <c r="H117" s="103">
        <v>149</v>
      </c>
      <c r="I117" s="104">
        <v>161</v>
      </c>
      <c r="J117" s="103">
        <v>116</v>
      </c>
      <c r="K117" s="104">
        <v>109</v>
      </c>
      <c r="L117" s="103">
        <v>113</v>
      </c>
      <c r="M117" s="104">
        <v>91</v>
      </c>
      <c r="N117" s="103">
        <v>105</v>
      </c>
      <c r="O117" s="104">
        <v>78</v>
      </c>
      <c r="P117" s="103">
        <v>79</v>
      </c>
      <c r="Q117" s="104">
        <v>69</v>
      </c>
      <c r="R117" s="103">
        <v>69</v>
      </c>
      <c r="S117" s="104">
        <v>51</v>
      </c>
      <c r="T117" s="105">
        <v>72</v>
      </c>
      <c r="U117" s="139">
        <v>75</v>
      </c>
      <c r="V117" s="139">
        <v>88</v>
      </c>
      <c r="W117" s="107">
        <v>357.33742188600002</v>
      </c>
      <c r="X117" s="121">
        <v>358</v>
      </c>
    </row>
    <row r="118" spans="1:24" x14ac:dyDescent="0.2">
      <c r="A118" s="52" t="s">
        <v>200</v>
      </c>
      <c r="B118" s="103">
        <v>110</v>
      </c>
      <c r="C118" s="104">
        <v>255</v>
      </c>
      <c r="D118" s="103">
        <v>301</v>
      </c>
      <c r="E118" s="104">
        <v>326</v>
      </c>
      <c r="F118" s="142">
        <v>373</v>
      </c>
      <c r="G118" s="143">
        <v>431</v>
      </c>
      <c r="H118" s="156">
        <v>0</v>
      </c>
      <c r="I118" s="157">
        <v>0</v>
      </c>
      <c r="J118" s="142">
        <v>296</v>
      </c>
      <c r="K118" s="143">
        <v>286</v>
      </c>
      <c r="L118" s="142">
        <v>181</v>
      </c>
      <c r="M118" s="143">
        <v>172</v>
      </c>
      <c r="N118" s="142">
        <v>169</v>
      </c>
      <c r="O118" s="143">
        <v>124</v>
      </c>
      <c r="P118" s="103">
        <v>128</v>
      </c>
      <c r="Q118" s="104">
        <v>114</v>
      </c>
      <c r="R118" s="103">
        <v>91</v>
      </c>
      <c r="S118" s="104">
        <v>94</v>
      </c>
      <c r="T118" s="105">
        <v>91</v>
      </c>
      <c r="U118" s="139">
        <v>98</v>
      </c>
      <c r="V118" s="139">
        <v>90</v>
      </c>
      <c r="W118" s="107">
        <v>170.37265528200001</v>
      </c>
      <c r="X118" s="121">
        <v>693</v>
      </c>
    </row>
    <row r="119" spans="1:24" x14ac:dyDescent="0.2">
      <c r="A119" s="56" t="s">
        <v>201</v>
      </c>
      <c r="B119" s="112"/>
      <c r="C119" s="113"/>
      <c r="D119" s="112"/>
      <c r="E119" s="113"/>
      <c r="F119" s="120">
        <v>207</v>
      </c>
      <c r="G119" s="104">
        <v>272</v>
      </c>
      <c r="H119" s="103">
        <v>187</v>
      </c>
      <c r="I119" s="104">
        <v>212</v>
      </c>
      <c r="J119" s="120">
        <v>167</v>
      </c>
      <c r="K119" s="121">
        <v>157</v>
      </c>
      <c r="L119" s="112"/>
      <c r="M119" s="113"/>
      <c r="N119" s="112"/>
      <c r="O119" s="113"/>
      <c r="P119" s="112"/>
      <c r="Q119" s="113"/>
      <c r="R119" s="112"/>
      <c r="S119" s="113"/>
      <c r="T119" s="124"/>
      <c r="U119" s="144"/>
      <c r="V119" s="144"/>
      <c r="W119" s="115"/>
      <c r="X119" s="113"/>
    </row>
    <row r="120" spans="1:24" x14ac:dyDescent="0.2">
      <c r="A120" s="56" t="s">
        <v>202</v>
      </c>
      <c r="B120" s="112"/>
      <c r="C120" s="113"/>
      <c r="D120" s="112"/>
      <c r="E120" s="113"/>
      <c r="F120" s="120">
        <v>166</v>
      </c>
      <c r="G120" s="121">
        <v>159</v>
      </c>
      <c r="H120" s="19">
        <v>0</v>
      </c>
      <c r="I120" s="18">
        <v>0</v>
      </c>
      <c r="J120" s="120">
        <v>129</v>
      </c>
      <c r="K120" s="121">
        <v>129</v>
      </c>
      <c r="L120" s="112"/>
      <c r="M120" s="113"/>
      <c r="N120" s="112"/>
      <c r="O120" s="113"/>
      <c r="P120" s="112"/>
      <c r="Q120" s="113"/>
      <c r="R120" s="112"/>
      <c r="S120" s="113"/>
      <c r="T120" s="158"/>
      <c r="U120" s="144"/>
      <c r="V120" s="144"/>
      <c r="W120" s="115"/>
      <c r="X120" s="113"/>
    </row>
    <row r="121" spans="1:24" x14ac:dyDescent="0.2">
      <c r="A121" s="52" t="s">
        <v>203</v>
      </c>
      <c r="B121" s="103">
        <v>315</v>
      </c>
      <c r="C121" s="104">
        <v>349</v>
      </c>
      <c r="D121" s="103">
        <v>352</v>
      </c>
      <c r="E121" s="104">
        <v>404</v>
      </c>
      <c r="F121" s="103">
        <v>490</v>
      </c>
      <c r="G121" s="104">
        <v>553</v>
      </c>
      <c r="H121" s="103">
        <v>532</v>
      </c>
      <c r="I121" s="104">
        <v>485</v>
      </c>
      <c r="J121" s="103">
        <v>392</v>
      </c>
      <c r="K121" s="104">
        <v>401</v>
      </c>
      <c r="L121" s="103">
        <v>352</v>
      </c>
      <c r="M121" s="104">
        <v>370</v>
      </c>
      <c r="N121" s="103">
        <v>294</v>
      </c>
      <c r="O121" s="104">
        <v>345</v>
      </c>
      <c r="P121" s="103">
        <v>353</v>
      </c>
      <c r="Q121" s="104">
        <v>348</v>
      </c>
      <c r="R121" s="103">
        <v>483</v>
      </c>
      <c r="S121" s="104">
        <v>568</v>
      </c>
      <c r="T121" s="117">
        <v>474</v>
      </c>
      <c r="U121" s="139">
        <v>527</v>
      </c>
      <c r="V121" s="140">
        <v>522</v>
      </c>
      <c r="W121" s="107">
        <v>974.48302593599999</v>
      </c>
      <c r="X121" s="121">
        <v>824</v>
      </c>
    </row>
    <row r="122" spans="1:24" x14ac:dyDescent="0.2">
      <c r="A122" s="52" t="s">
        <v>204</v>
      </c>
      <c r="B122" s="103">
        <v>198</v>
      </c>
      <c r="C122" s="104">
        <v>158</v>
      </c>
      <c r="D122" s="103">
        <v>211</v>
      </c>
      <c r="E122" s="104">
        <v>305</v>
      </c>
      <c r="F122" s="103">
        <v>273</v>
      </c>
      <c r="G122" s="104">
        <v>380</v>
      </c>
      <c r="H122" s="103">
        <v>388</v>
      </c>
      <c r="I122" s="104">
        <v>360</v>
      </c>
      <c r="J122" s="103">
        <v>284</v>
      </c>
      <c r="K122" s="104">
        <v>347</v>
      </c>
      <c r="L122" s="103">
        <v>291</v>
      </c>
      <c r="M122" s="104">
        <v>281</v>
      </c>
      <c r="N122" s="103">
        <v>251</v>
      </c>
      <c r="O122" s="104">
        <v>274</v>
      </c>
      <c r="P122" s="116">
        <v>277</v>
      </c>
      <c r="Q122" s="104">
        <v>271</v>
      </c>
      <c r="R122" s="103">
        <v>208</v>
      </c>
      <c r="S122" s="104">
        <v>213</v>
      </c>
      <c r="T122" s="105">
        <v>214</v>
      </c>
      <c r="U122" s="139">
        <v>237</v>
      </c>
      <c r="V122" s="140">
        <v>243</v>
      </c>
      <c r="W122" s="107">
        <v>1577.4646325159999</v>
      </c>
      <c r="X122" s="121">
        <v>1967</v>
      </c>
    </row>
    <row r="123" spans="1:24" x14ac:dyDescent="0.2">
      <c r="A123" s="52" t="s">
        <v>205</v>
      </c>
      <c r="B123" s="103">
        <v>245</v>
      </c>
      <c r="C123" s="104">
        <v>273</v>
      </c>
      <c r="D123" s="103">
        <v>335</v>
      </c>
      <c r="E123" s="104">
        <v>408</v>
      </c>
      <c r="F123" s="103">
        <v>449</v>
      </c>
      <c r="G123" s="104">
        <v>533</v>
      </c>
      <c r="H123" s="103">
        <v>554</v>
      </c>
      <c r="I123" s="104">
        <v>495</v>
      </c>
      <c r="J123" s="103">
        <v>331</v>
      </c>
      <c r="K123" s="104">
        <v>295</v>
      </c>
      <c r="L123" s="103">
        <v>253</v>
      </c>
      <c r="M123" s="104">
        <v>247</v>
      </c>
      <c r="N123" s="103">
        <v>217</v>
      </c>
      <c r="O123" s="104">
        <v>248</v>
      </c>
      <c r="P123" s="103">
        <v>233</v>
      </c>
      <c r="Q123" s="104">
        <v>275</v>
      </c>
      <c r="R123" s="103">
        <v>258</v>
      </c>
      <c r="S123" s="104">
        <v>311</v>
      </c>
      <c r="T123" s="105">
        <v>311</v>
      </c>
      <c r="U123" s="139">
        <v>327</v>
      </c>
      <c r="V123" s="140">
        <v>379</v>
      </c>
      <c r="W123" s="107">
        <v>861.98041746000001</v>
      </c>
      <c r="X123" s="121">
        <v>582</v>
      </c>
    </row>
    <row r="124" spans="1:24" x14ac:dyDescent="0.2">
      <c r="A124" s="52" t="s">
        <v>206</v>
      </c>
      <c r="B124" s="103"/>
      <c r="C124" s="104"/>
      <c r="D124" s="103"/>
      <c r="E124" s="104"/>
      <c r="F124" s="103"/>
      <c r="G124" s="104"/>
      <c r="H124" s="103"/>
      <c r="I124" s="104"/>
      <c r="J124" s="103"/>
      <c r="K124" s="104"/>
      <c r="L124" s="103"/>
      <c r="M124" s="104"/>
      <c r="N124" s="103"/>
      <c r="O124" s="104"/>
      <c r="P124" s="103"/>
      <c r="Q124" s="104"/>
      <c r="R124" s="103"/>
      <c r="S124" s="104"/>
      <c r="T124" s="105"/>
      <c r="U124" s="139"/>
      <c r="V124" s="141">
        <v>1383</v>
      </c>
      <c r="W124" s="107"/>
      <c r="X124" s="121">
        <v>927</v>
      </c>
    </row>
    <row r="125" spans="1:24" x14ac:dyDescent="0.2">
      <c r="A125" s="75" t="s">
        <v>207</v>
      </c>
      <c r="B125" s="120">
        <v>60</v>
      </c>
      <c r="C125" s="121">
        <v>71</v>
      </c>
      <c r="D125" s="120">
        <v>64</v>
      </c>
      <c r="E125" s="121">
        <v>58</v>
      </c>
      <c r="F125" s="120">
        <v>79</v>
      </c>
      <c r="G125" s="121">
        <v>90</v>
      </c>
      <c r="H125" s="120">
        <v>114</v>
      </c>
      <c r="I125" s="121">
        <v>89</v>
      </c>
      <c r="J125" s="120">
        <v>89</v>
      </c>
      <c r="K125" s="121">
        <v>59</v>
      </c>
      <c r="L125" s="120">
        <v>40</v>
      </c>
      <c r="M125" s="121">
        <v>54</v>
      </c>
      <c r="N125" s="120">
        <v>42</v>
      </c>
      <c r="O125" s="127">
        <v>29</v>
      </c>
      <c r="P125" s="112"/>
      <c r="Q125" s="113"/>
      <c r="R125" s="112"/>
      <c r="S125" s="113"/>
      <c r="T125" s="124"/>
      <c r="U125" s="139"/>
      <c r="V125" s="139"/>
      <c r="W125" s="123">
        <v>464.579117016</v>
      </c>
      <c r="X125" s="113"/>
    </row>
    <row r="126" spans="1:24" x14ac:dyDescent="0.2">
      <c r="A126" s="75" t="s">
        <v>208</v>
      </c>
      <c r="B126" s="120">
        <v>213</v>
      </c>
      <c r="C126" s="121">
        <v>220</v>
      </c>
      <c r="D126" s="120">
        <v>261</v>
      </c>
      <c r="E126" s="121">
        <v>277</v>
      </c>
      <c r="F126" s="120">
        <v>257</v>
      </c>
      <c r="G126" s="121">
        <v>267</v>
      </c>
      <c r="H126" s="120">
        <v>311</v>
      </c>
      <c r="I126" s="121">
        <v>310</v>
      </c>
      <c r="J126" s="120">
        <v>238</v>
      </c>
      <c r="K126" s="121">
        <v>136</v>
      </c>
      <c r="L126" s="120">
        <v>143</v>
      </c>
      <c r="M126" s="121">
        <v>169</v>
      </c>
      <c r="N126" s="120">
        <v>323</v>
      </c>
      <c r="O126" s="127">
        <v>445</v>
      </c>
      <c r="P126" s="112"/>
      <c r="Q126" s="113"/>
      <c r="R126" s="112"/>
      <c r="S126" s="113"/>
      <c r="T126" s="124"/>
      <c r="U126" s="139"/>
      <c r="V126" s="139"/>
      <c r="W126" s="123">
        <v>594.88789373999998</v>
      </c>
      <c r="X126" s="113"/>
    </row>
    <row r="127" spans="1:24" x14ac:dyDescent="0.2">
      <c r="A127" s="52" t="s">
        <v>209</v>
      </c>
      <c r="B127" s="103">
        <v>986</v>
      </c>
      <c r="C127" s="104">
        <v>1391</v>
      </c>
      <c r="D127" s="103">
        <v>1070</v>
      </c>
      <c r="E127" s="104">
        <v>1140</v>
      </c>
      <c r="F127" s="103">
        <v>1211</v>
      </c>
      <c r="G127" s="104">
        <v>1445</v>
      </c>
      <c r="H127" s="103">
        <v>1411</v>
      </c>
      <c r="I127" s="104">
        <v>1393</v>
      </c>
      <c r="J127" s="103">
        <v>1355</v>
      </c>
      <c r="K127" s="104">
        <v>1304</v>
      </c>
      <c r="L127" s="103">
        <v>1590</v>
      </c>
      <c r="M127" s="104">
        <v>1697</v>
      </c>
      <c r="N127" s="103">
        <v>1792</v>
      </c>
      <c r="O127" s="104">
        <v>1934</v>
      </c>
      <c r="P127" s="103">
        <v>2761</v>
      </c>
      <c r="Q127" s="104">
        <v>2690</v>
      </c>
      <c r="R127" s="103">
        <v>3943</v>
      </c>
      <c r="S127" s="104">
        <v>5962</v>
      </c>
      <c r="T127" s="105">
        <v>6922</v>
      </c>
      <c r="U127" s="140">
        <v>7413</v>
      </c>
      <c r="V127" s="139">
        <v>9174</v>
      </c>
      <c r="W127" s="107">
        <v>1739.3388893159999</v>
      </c>
      <c r="X127" s="121">
        <v>1334</v>
      </c>
    </row>
    <row r="128" spans="1:24" x14ac:dyDescent="0.2">
      <c r="A128" s="81" t="s">
        <v>210</v>
      </c>
      <c r="B128" s="128">
        <v>253</v>
      </c>
      <c r="C128" s="129">
        <v>244</v>
      </c>
      <c r="D128" s="128">
        <v>297</v>
      </c>
      <c r="E128" s="129">
        <v>326</v>
      </c>
      <c r="F128" s="128">
        <v>333</v>
      </c>
      <c r="G128" s="129">
        <v>386</v>
      </c>
      <c r="H128" s="128">
        <v>414</v>
      </c>
      <c r="I128" s="129">
        <v>396</v>
      </c>
      <c r="J128" s="128">
        <v>321</v>
      </c>
      <c r="K128" s="129">
        <v>316</v>
      </c>
      <c r="L128" s="128">
        <v>242</v>
      </c>
      <c r="M128" s="129">
        <v>246</v>
      </c>
      <c r="N128" s="128">
        <v>225</v>
      </c>
      <c r="O128" s="129">
        <v>193</v>
      </c>
      <c r="P128" s="128">
        <v>220</v>
      </c>
      <c r="Q128" s="129">
        <v>231</v>
      </c>
      <c r="R128" s="128">
        <v>249</v>
      </c>
      <c r="S128" s="129">
        <v>269</v>
      </c>
      <c r="T128" s="130">
        <v>259</v>
      </c>
      <c r="U128" s="159">
        <v>299</v>
      </c>
      <c r="V128" s="159">
        <v>300</v>
      </c>
      <c r="W128" s="132">
        <v>747.85906641600002</v>
      </c>
      <c r="X128" s="160">
        <v>747</v>
      </c>
    </row>
    <row r="129" spans="1:28" x14ac:dyDescent="0.2">
      <c r="A129" s="161" t="s">
        <v>7</v>
      </c>
      <c r="B129" s="162">
        <f>SUM(B3:B128)-B9-B10-B14-B20-B21-B26-B29-B31-B40-B47-B49-B61-B62-B63-B69-B75-B76-B77-B78-B89-B96-B110-B112-B116-B125-B126</f>
        <v>36140</v>
      </c>
      <c r="C129" s="162">
        <f>SUM(C3:C128)-C9-C10-C14-C20-C21-C26-C29-C31-C40-C47-C49-C61-C62-C63-C69-C75-C76-C77-C78-C89-C96-C110-C112-C116-C125-C126</f>
        <v>40844</v>
      </c>
      <c r="D129" s="162">
        <f>SUM(D3:D128)-D9-D10-D14-D20-D21-D26-D29-D31-D40-D47-D49-D61-D62-D63-D69-D75-D76-D77-D78-D89-D96-D110-D112-D116-D125-D126</f>
        <v>47339</v>
      </c>
      <c r="E129" s="162">
        <f>SUM(E3:E128)-E9-E10-E14-E20-E21-E26-E29-E31-E40-E47-E49-E61-E62-E63-E69-E75-E76-E77-E78-E89-E96-E110-E112-E116-E125-E126</f>
        <v>51385</v>
      </c>
      <c r="F129" s="162">
        <f>SUM(F3:F128)-F9-F10-F14-F20-F21-F26-F29-F31-F40-F47-F49-F61-F62-F63-F69-F75-F76-F77-F78-F89-F96-F110-F112-F116-F119-F120-F125-F126</f>
        <v>56641</v>
      </c>
      <c r="G129" s="162">
        <f>SUM(G3:G128)-G9-G10-G14-G20-G21-G26-G29-G31-G40-G47-G49-G61-G62-G63-G69-G75-G76-G77-G78-G89-G96-G110-G112-G116-G119-G120-G125-G126</f>
        <v>61767</v>
      </c>
      <c r="H129" s="162">
        <f>SUM(H3:H128)-H9-H10-H14-H20-H21-H26-H29-H31-H40-H47-H49-H61-H62-H63-H69-H75-H76-H77-H78-H89-H96-H110-H112-H116-H125-H126+150</f>
        <v>60786</v>
      </c>
      <c r="I129" s="162">
        <f>SUM(I3:I128)-I9-I10-I14-I20-I21-I26-I29-I31-I40-I47-I49-I61-I62-I63-I69-I75-I76-I77-I78-I89-I96-I110-I112-I116-I125-I126+150</f>
        <v>59576</v>
      </c>
      <c r="J129" s="162">
        <f>SUM(J3:J128)-J9-J10-J14-J20-J21-J26-J29-J31-J40-J47-J49-J61-J62-J63-J69-J75-J76-J77-J78-J89-J96-J110-J112-J116-J119-J120-J125-J126</f>
        <v>54942</v>
      </c>
      <c r="K129" s="162">
        <f>SUM(K3:K128)-K9-K10-K14-K20-K21-K26-K29-K31-K40-K47-K49-K61-K62-K63-K69-K75-K76-K77-K78-K89-K96-K110-K112-K116-K119-K120-K125-K126</f>
        <v>52011</v>
      </c>
      <c r="L129" s="162">
        <f>SUM(L3:L128)-L9-L10-L14-L20-L21-L26-L29-L31-L40-L47-L49-L61-L62-L63-L69-L75-L76-L77-L78-L89-L96-L110-L112-L116-L119-L120-L125-L126</f>
        <v>49017</v>
      </c>
      <c r="M129" s="162">
        <f>SUM(M3:M128)-M9-M10-M14-M20-M21-M26-M29-M31-M40-M47-M49-M61-M62-M69-M75-M76-M77-M78-M89-M96-M110-M112-M116-M119-M120-M125-M126</f>
        <v>50081</v>
      </c>
      <c r="N129" s="162">
        <f>SUM(N3:N128)-N9-N10-N14-N20-N21-N26-N29-N31-N40-N47-N49-N61-N62-N69-N75-N76-N77-N78-N89-N96-N110-N112-N116-N119-N120-N125-N126</f>
        <v>48635</v>
      </c>
      <c r="O129" s="162">
        <f>SUM(O3:O128)-O9-O10-O14-O20-O21-O26-O29-O31-O40-O47-O49-O61-O62-O69-O75-O76-O77-O78-O89-O96-O110-O112-O116-O119-O120-O125-O126</f>
        <v>48160</v>
      </c>
      <c r="P129" s="162">
        <f>SUM(P3:P128)-P9-P14-P20-P21-P26-P29-P40-P47-P49-P61-P69-P75-P76-P77-P78-P96-P110-P112-P116-P119-P120-P125-P126</f>
        <v>59462</v>
      </c>
      <c r="Q129" s="162">
        <f>SUM(Q3:Q128)-Q9-Q14-Q20-Q21-Q26-Q29-Q40-Q47-Q49-Q61-Q69-Q75-Q76-Q77-Q78-Q96-Q110-Q112-Q116-Q119-Q120-Q125-Q126</f>
        <v>66620</v>
      </c>
      <c r="R129" s="162">
        <f>SUM(R3:R128)-R9-R14-R20-R21-R26-R29-R40-R47-R49-R61-R69-R75-R76-R77-R78-R96-R110-R112-R116-R119-R120-R125-R126</f>
        <v>96996</v>
      </c>
      <c r="S129" s="162">
        <f>SUM(S3:S128)-S9-S14-S20-S21-S26-S29-S40-S47-S49-S61-S68-S69-S75-S76-S77-S78-S96-S110-S112-S116-S119-S120-S125-S126</f>
        <v>124253</v>
      </c>
      <c r="T129" s="162">
        <f>SUM(T3:T128)-T9-T14-T20-T21-T26-T29-T40-T47-T49-T61-T69-T75-T76-T77-T78-T96-T110-T112-T116-T119-T120-T125-T126</f>
        <v>141008</v>
      </c>
      <c r="U129" s="162">
        <f>SUM(U3:U128)-U9-U14-U20-U21-U26-U29-U40-U47-U49-U61-U69-U75-U76-U77-U78-U96-U110-U112-U116-U119-U120-U125-U126</f>
        <v>156954</v>
      </c>
      <c r="V129" s="163">
        <f>SUM(V3:V128)</f>
        <v>169507</v>
      </c>
      <c r="W129" s="162">
        <f>SUM(W3:W128)-W9-W10-W14-W20-W21-W26-W29-W31-W40-W47-W49-W61-W62-W63-W69-W75-W76-W77-W78-W89-W96-W110-W112-W116-W125-W126</f>
        <v>90177.31566378595</v>
      </c>
      <c r="X129" s="162">
        <f>SUM(X3:X128)-X9-X14-X20-X21-X26-X29-X40-X47-X49-X61-X69-X75-X76-X77-X78-X96-X110-X112-X116-X119-X120-X125-X126</f>
        <v>91256</v>
      </c>
    </row>
    <row r="131" spans="1:28" ht="15" x14ac:dyDescent="0.25">
      <c r="A131" s="136" t="s">
        <v>79</v>
      </c>
      <c r="V131" s="164"/>
    </row>
    <row r="132" spans="1:28" ht="15" x14ac:dyDescent="0.25">
      <c r="A132" s="51"/>
      <c r="V132" s="164"/>
    </row>
    <row r="133" spans="1:28" ht="15" x14ac:dyDescent="0.25">
      <c r="A133" s="136" t="s">
        <v>80</v>
      </c>
    </row>
    <row r="134" spans="1:28" ht="15" x14ac:dyDescent="0.25">
      <c r="A134" s="51"/>
    </row>
    <row r="135" spans="1:28" ht="15" x14ac:dyDescent="0.25">
      <c r="A135" s="136" t="s">
        <v>81</v>
      </c>
    </row>
    <row r="136" spans="1:28" ht="15" x14ac:dyDescent="0.25">
      <c r="A136" s="136"/>
    </row>
    <row r="137" spans="1:28" ht="15" x14ac:dyDescent="0.25">
      <c r="A137" s="136" t="s">
        <v>82</v>
      </c>
    </row>
    <row r="140" spans="1:28" x14ac:dyDescent="0.2">
      <c r="AA140" s="150"/>
      <c r="AB140" s="150"/>
    </row>
  </sheetData>
  <mergeCells count="2">
    <mergeCell ref="B1:V1"/>
    <mergeCell ref="W1:X1"/>
  </mergeCells>
  <phoneticPr fontId="2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showGridLines="0" workbookViewId="0">
      <pane xSplit="1" ySplit="2" topLeftCell="B3" activePane="bottomRight" state="frozenSplit"/>
      <selection activeCell="Y90" sqref="Y90"/>
      <selection pane="topRight" activeCell="Y90" sqref="Y90"/>
      <selection pane="bottomLeft" activeCell="Y90" sqref="Y90"/>
      <selection pane="bottomRight"/>
    </sheetView>
  </sheetViews>
  <sheetFormatPr defaultColWidth="9.08984375" defaultRowHeight="10.199999999999999" x14ac:dyDescent="0.2"/>
  <cols>
    <col min="1" max="1" width="20.81640625" style="2" bestFit="1" customWidth="1"/>
    <col min="2" max="18" width="4.6328125" style="2" bestFit="1" customWidth="1"/>
    <col min="19" max="20" width="5.453125" style="2" bestFit="1" customWidth="1"/>
    <col min="21" max="21" width="5.453125" style="2" customWidth="1"/>
    <col min="22" max="22" width="5.90625" style="94" bestFit="1" customWidth="1"/>
    <col min="23" max="24" width="5.453125" style="2" bestFit="1" customWidth="1"/>
    <col min="25" max="16384" width="9.08984375" style="2"/>
  </cols>
  <sheetData>
    <row r="1" spans="1:25" ht="15" x14ac:dyDescent="0.25">
      <c r="A1" s="1"/>
      <c r="B1" s="180" t="s">
        <v>211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9"/>
      <c r="W1" s="190" t="s">
        <v>1</v>
      </c>
      <c r="X1" s="191"/>
    </row>
    <row r="2" spans="1:25" x14ac:dyDescent="0.2">
      <c r="A2" s="36" t="s">
        <v>212</v>
      </c>
      <c r="B2" s="37">
        <v>1801</v>
      </c>
      <c r="C2" s="37">
        <v>1811</v>
      </c>
      <c r="D2" s="37">
        <v>1821</v>
      </c>
      <c r="E2" s="37">
        <v>1831</v>
      </c>
      <c r="F2" s="37">
        <v>1841</v>
      </c>
      <c r="G2" s="37">
        <v>1851</v>
      </c>
      <c r="H2" s="37">
        <v>1861</v>
      </c>
      <c r="I2" s="37">
        <v>1871</v>
      </c>
      <c r="J2" s="37">
        <v>1881</v>
      </c>
      <c r="K2" s="37">
        <v>1891</v>
      </c>
      <c r="L2" s="37">
        <v>1901</v>
      </c>
      <c r="M2" s="37">
        <v>1911</v>
      </c>
      <c r="N2" s="37">
        <v>1921</v>
      </c>
      <c r="O2" s="37">
        <v>1931</v>
      </c>
      <c r="P2" s="37">
        <v>1951</v>
      </c>
      <c r="Q2" s="37">
        <v>1961</v>
      </c>
      <c r="R2" s="37">
        <v>1971</v>
      </c>
      <c r="S2" s="37">
        <v>1981</v>
      </c>
      <c r="T2" s="39">
        <v>1991</v>
      </c>
      <c r="U2" s="40">
        <v>2001</v>
      </c>
      <c r="V2" s="40">
        <v>2011</v>
      </c>
      <c r="W2" s="165">
        <v>1801</v>
      </c>
      <c r="X2" s="137">
        <v>2011</v>
      </c>
    </row>
    <row r="3" spans="1:25" x14ac:dyDescent="0.2">
      <c r="A3" s="166" t="s">
        <v>213</v>
      </c>
      <c r="B3" s="103">
        <v>177</v>
      </c>
      <c r="C3" s="138">
        <v>201</v>
      </c>
      <c r="D3" s="103">
        <v>233</v>
      </c>
      <c r="E3" s="138">
        <v>259</v>
      </c>
      <c r="F3" s="103">
        <v>232</v>
      </c>
      <c r="G3" s="138">
        <v>238</v>
      </c>
      <c r="H3" s="103">
        <v>228</v>
      </c>
      <c r="I3" s="138">
        <v>197</v>
      </c>
      <c r="J3" s="103">
        <v>180</v>
      </c>
      <c r="K3" s="138">
        <v>169</v>
      </c>
      <c r="L3" s="103">
        <v>153</v>
      </c>
      <c r="M3" s="138">
        <v>143</v>
      </c>
      <c r="N3" s="103">
        <v>149</v>
      </c>
      <c r="O3" s="138">
        <v>127</v>
      </c>
      <c r="P3" s="103">
        <v>142</v>
      </c>
      <c r="Q3" s="138">
        <v>137</v>
      </c>
      <c r="R3" s="103">
        <v>140</v>
      </c>
      <c r="S3" s="138">
        <v>153</v>
      </c>
      <c r="T3" s="105">
        <v>146</v>
      </c>
      <c r="U3" s="139">
        <v>143</v>
      </c>
      <c r="V3" s="139">
        <v>162</v>
      </c>
      <c r="W3" s="107">
        <v>500.59613915400001</v>
      </c>
      <c r="X3" s="167">
        <v>500.05099999999999</v>
      </c>
      <c r="Y3" s="168"/>
    </row>
    <row r="4" spans="1:25" x14ac:dyDescent="0.2">
      <c r="A4" s="166" t="s">
        <v>214</v>
      </c>
      <c r="B4" s="103">
        <v>190</v>
      </c>
      <c r="C4" s="104">
        <v>173</v>
      </c>
      <c r="D4" s="103">
        <v>194</v>
      </c>
      <c r="E4" s="104">
        <v>254</v>
      </c>
      <c r="F4" s="103">
        <v>317</v>
      </c>
      <c r="G4" s="104">
        <v>311</v>
      </c>
      <c r="H4" s="103">
        <v>302</v>
      </c>
      <c r="I4" s="104">
        <v>305</v>
      </c>
      <c r="J4" s="103">
        <v>243</v>
      </c>
      <c r="K4" s="104">
        <v>215</v>
      </c>
      <c r="L4" s="103">
        <v>210</v>
      </c>
      <c r="M4" s="104">
        <v>215</v>
      </c>
      <c r="N4" s="103">
        <v>200</v>
      </c>
      <c r="O4" s="104">
        <v>211</v>
      </c>
      <c r="P4" s="103">
        <v>648</v>
      </c>
      <c r="Q4" s="104">
        <v>360</v>
      </c>
      <c r="R4" s="103">
        <v>348</v>
      </c>
      <c r="S4" s="104">
        <v>365</v>
      </c>
      <c r="T4" s="105">
        <v>362</v>
      </c>
      <c r="U4" s="139">
        <v>389</v>
      </c>
      <c r="V4" s="139">
        <v>415</v>
      </c>
      <c r="W4" s="107">
        <v>569.39269829400007</v>
      </c>
      <c r="X4" s="167">
        <v>551.02099999999996</v>
      </c>
      <c r="Y4" s="168"/>
    </row>
    <row r="5" spans="1:25" x14ac:dyDescent="0.2">
      <c r="A5" s="166" t="s">
        <v>215</v>
      </c>
      <c r="B5" s="103">
        <v>196</v>
      </c>
      <c r="C5" s="104">
        <v>223</v>
      </c>
      <c r="D5" s="103">
        <v>238</v>
      </c>
      <c r="E5" s="104">
        <v>273</v>
      </c>
      <c r="F5" s="103">
        <v>217</v>
      </c>
      <c r="G5" s="104">
        <v>296</v>
      </c>
      <c r="H5" s="103">
        <v>304</v>
      </c>
      <c r="I5" s="104">
        <v>298</v>
      </c>
      <c r="J5" s="103">
        <v>267</v>
      </c>
      <c r="K5" s="104">
        <v>280</v>
      </c>
      <c r="L5" s="103">
        <v>308</v>
      </c>
      <c r="M5" s="104">
        <v>291</v>
      </c>
      <c r="N5" s="103">
        <v>238</v>
      </c>
      <c r="O5" s="104">
        <v>200</v>
      </c>
      <c r="P5" s="103">
        <v>226</v>
      </c>
      <c r="Q5" s="104">
        <v>344</v>
      </c>
      <c r="R5" s="103">
        <v>327</v>
      </c>
      <c r="S5" s="104">
        <v>253</v>
      </c>
      <c r="T5" s="117">
        <v>258</v>
      </c>
      <c r="U5" s="139">
        <v>269</v>
      </c>
      <c r="V5" s="139">
        <v>276</v>
      </c>
      <c r="W5" s="107">
        <v>965.98462745400002</v>
      </c>
      <c r="X5" s="167">
        <v>974.02300000000002</v>
      </c>
      <c r="Y5" s="168"/>
    </row>
    <row r="6" spans="1:25" x14ac:dyDescent="0.2">
      <c r="A6" s="166" t="s">
        <v>216</v>
      </c>
      <c r="B6" s="103">
        <v>542</v>
      </c>
      <c r="C6" s="104">
        <v>759</v>
      </c>
      <c r="D6" s="103">
        <v>959</v>
      </c>
      <c r="E6" s="104">
        <v>1074</v>
      </c>
      <c r="F6" s="103">
        <v>1271</v>
      </c>
      <c r="G6" s="104">
        <v>1352</v>
      </c>
      <c r="H6" s="103">
        <v>1162</v>
      </c>
      <c r="I6" s="104">
        <v>1102</v>
      </c>
      <c r="J6" s="103">
        <v>1011</v>
      </c>
      <c r="K6" s="104">
        <v>894</v>
      </c>
      <c r="L6" s="103">
        <v>780</v>
      </c>
      <c r="M6" s="104">
        <v>804</v>
      </c>
      <c r="N6" s="103">
        <v>654</v>
      </c>
      <c r="O6" s="104">
        <v>650</v>
      </c>
      <c r="P6" s="103">
        <v>662</v>
      </c>
      <c r="Q6" s="104">
        <v>712</v>
      </c>
      <c r="R6" s="103">
        <v>1204</v>
      </c>
      <c r="S6" s="104">
        <v>1383</v>
      </c>
      <c r="T6" s="105">
        <v>1283</v>
      </c>
      <c r="U6" s="139">
        <v>1641</v>
      </c>
      <c r="V6" s="139">
        <v>1591</v>
      </c>
      <c r="W6" s="107">
        <v>1841.3196711000001</v>
      </c>
      <c r="X6" s="167">
        <v>1838.61</v>
      </c>
      <c r="Y6" s="168"/>
    </row>
    <row r="7" spans="1:25" x14ac:dyDescent="0.2">
      <c r="A7" s="166" t="s">
        <v>217</v>
      </c>
      <c r="B7" s="103"/>
      <c r="C7" s="104"/>
      <c r="D7" s="103"/>
      <c r="E7" s="104"/>
      <c r="F7" s="103"/>
      <c r="G7" s="104"/>
      <c r="H7" s="103"/>
      <c r="I7" s="104"/>
      <c r="J7" s="103"/>
      <c r="K7" s="104"/>
      <c r="L7" s="103"/>
      <c r="M7" s="104"/>
      <c r="N7" s="103"/>
      <c r="O7" s="104"/>
      <c r="P7" s="103"/>
      <c r="Q7" s="104"/>
      <c r="R7" s="116">
        <v>674</v>
      </c>
      <c r="S7" s="104">
        <v>2434</v>
      </c>
      <c r="T7" s="105">
        <v>4285</v>
      </c>
      <c r="U7" s="139">
        <v>4233</v>
      </c>
      <c r="V7" s="139">
        <v>4032</v>
      </c>
      <c r="W7" s="107"/>
      <c r="X7" s="167">
        <v>146.821</v>
      </c>
      <c r="Y7" s="168"/>
    </row>
    <row r="8" spans="1:25" x14ac:dyDescent="0.2">
      <c r="A8" s="166" t="s">
        <v>218</v>
      </c>
      <c r="B8" s="103">
        <v>348</v>
      </c>
      <c r="C8" s="104">
        <v>343</v>
      </c>
      <c r="D8" s="103">
        <v>483</v>
      </c>
      <c r="E8" s="104">
        <v>485</v>
      </c>
      <c r="F8" s="103">
        <v>533</v>
      </c>
      <c r="G8" s="104">
        <v>596</v>
      </c>
      <c r="H8" s="103">
        <v>563</v>
      </c>
      <c r="I8" s="104">
        <v>727</v>
      </c>
      <c r="J8" s="103">
        <v>622</v>
      </c>
      <c r="K8" s="104">
        <v>583</v>
      </c>
      <c r="L8" s="103">
        <v>499</v>
      </c>
      <c r="M8" s="104">
        <v>487</v>
      </c>
      <c r="N8" s="103">
        <v>459</v>
      </c>
      <c r="O8" s="104">
        <v>440</v>
      </c>
      <c r="P8" s="103">
        <v>497</v>
      </c>
      <c r="Q8" s="104">
        <v>531</v>
      </c>
      <c r="R8" s="103">
        <v>823</v>
      </c>
      <c r="S8" s="104">
        <v>962</v>
      </c>
      <c r="T8" s="117">
        <v>948</v>
      </c>
      <c r="U8" s="139">
        <v>904</v>
      </c>
      <c r="V8" s="139">
        <v>993</v>
      </c>
      <c r="W8" s="107">
        <v>923.49263504400005</v>
      </c>
      <c r="X8" s="167">
        <v>915.60799999999995</v>
      </c>
      <c r="Y8" s="168"/>
    </row>
    <row r="9" spans="1:25" x14ac:dyDescent="0.2">
      <c r="A9" s="166" t="s">
        <v>219</v>
      </c>
      <c r="B9" s="103">
        <v>83</v>
      </c>
      <c r="C9" s="104">
        <v>56</v>
      </c>
      <c r="D9" s="103">
        <v>94</v>
      </c>
      <c r="E9" s="104">
        <v>106</v>
      </c>
      <c r="F9" s="103">
        <v>89</v>
      </c>
      <c r="G9" s="104">
        <v>94</v>
      </c>
      <c r="H9" s="103">
        <v>120</v>
      </c>
      <c r="I9" s="104">
        <v>93</v>
      </c>
      <c r="J9" s="103">
        <v>115</v>
      </c>
      <c r="K9" s="104">
        <v>123</v>
      </c>
      <c r="L9" s="103">
        <v>82</v>
      </c>
      <c r="M9" s="104">
        <v>90</v>
      </c>
      <c r="N9" s="103">
        <v>94</v>
      </c>
      <c r="O9" s="104">
        <v>80</v>
      </c>
      <c r="P9" s="103">
        <v>73</v>
      </c>
      <c r="Q9" s="104">
        <v>68</v>
      </c>
      <c r="R9" s="110">
        <v>70</v>
      </c>
      <c r="S9" s="104">
        <v>58</v>
      </c>
      <c r="T9" s="117">
        <v>94</v>
      </c>
      <c r="U9" s="139">
        <v>102</v>
      </c>
      <c r="V9" s="139">
        <v>110</v>
      </c>
      <c r="W9" s="107">
        <v>152.566487034</v>
      </c>
      <c r="X9" s="167">
        <v>218.41900000000001</v>
      </c>
      <c r="Y9" s="168"/>
    </row>
    <row r="10" spans="1:25" x14ac:dyDescent="0.2">
      <c r="A10" s="166" t="s">
        <v>220</v>
      </c>
      <c r="B10" s="103">
        <v>218</v>
      </c>
      <c r="C10" s="104">
        <v>231</v>
      </c>
      <c r="D10" s="103">
        <v>273</v>
      </c>
      <c r="E10" s="104">
        <v>284</v>
      </c>
      <c r="F10" s="103">
        <v>319</v>
      </c>
      <c r="G10" s="104">
        <v>308</v>
      </c>
      <c r="H10" s="103">
        <v>324</v>
      </c>
      <c r="I10" s="104">
        <v>418</v>
      </c>
      <c r="J10" s="103">
        <v>323</v>
      </c>
      <c r="K10" s="104">
        <v>281</v>
      </c>
      <c r="L10" s="103">
        <v>301</v>
      </c>
      <c r="M10" s="104">
        <v>276</v>
      </c>
      <c r="N10" s="103">
        <v>243</v>
      </c>
      <c r="O10" s="104">
        <v>327</v>
      </c>
      <c r="P10" s="103">
        <v>528</v>
      </c>
      <c r="Q10" s="104">
        <v>788</v>
      </c>
      <c r="R10" s="103">
        <v>923</v>
      </c>
      <c r="S10" s="104">
        <v>909</v>
      </c>
      <c r="T10" s="117">
        <v>803</v>
      </c>
      <c r="U10" s="139">
        <v>799</v>
      </c>
      <c r="V10" s="139">
        <v>846</v>
      </c>
      <c r="W10" s="107">
        <v>742.19346742800008</v>
      </c>
      <c r="X10" s="167">
        <v>724.47299999999996</v>
      </c>
      <c r="Y10" s="168"/>
    </row>
    <row r="11" spans="1:25" x14ac:dyDescent="0.2">
      <c r="A11" s="166" t="s">
        <v>221</v>
      </c>
      <c r="B11" s="142">
        <v>948</v>
      </c>
      <c r="C11" s="143">
        <v>982</v>
      </c>
      <c r="D11" s="142">
        <v>1213</v>
      </c>
      <c r="E11" s="143">
        <v>1446</v>
      </c>
      <c r="F11" s="142">
        <v>1774</v>
      </c>
      <c r="G11" s="143">
        <v>2148</v>
      </c>
      <c r="H11" s="142">
        <v>2213</v>
      </c>
      <c r="I11" s="143">
        <v>2730</v>
      </c>
      <c r="J11" s="142">
        <v>2717</v>
      </c>
      <c r="K11" s="143">
        <v>2629</v>
      </c>
      <c r="L11" s="142">
        <v>1234</v>
      </c>
      <c r="M11" s="143">
        <v>1201</v>
      </c>
      <c r="N11" s="142">
        <v>1136</v>
      </c>
      <c r="O11" s="143">
        <v>1138</v>
      </c>
      <c r="P11" s="142">
        <v>2687</v>
      </c>
      <c r="Q11" s="143">
        <v>2653</v>
      </c>
      <c r="R11" s="103">
        <v>3016</v>
      </c>
      <c r="S11" s="104">
        <v>4249</v>
      </c>
      <c r="T11" s="114">
        <v>3439</v>
      </c>
      <c r="U11" s="139">
        <v>4005</v>
      </c>
      <c r="V11" s="139">
        <v>3583</v>
      </c>
      <c r="W11" s="107">
        <v>1771.713740676</v>
      </c>
      <c r="X11" s="167">
        <v>1541.07</v>
      </c>
      <c r="Y11" s="168"/>
    </row>
    <row r="12" spans="1:25" x14ac:dyDescent="0.2">
      <c r="A12" s="169" t="s">
        <v>222</v>
      </c>
      <c r="B12" s="120">
        <v>828</v>
      </c>
      <c r="C12" s="121">
        <v>878</v>
      </c>
      <c r="D12" s="120">
        <v>1042</v>
      </c>
      <c r="E12" s="121">
        <v>1255</v>
      </c>
      <c r="F12" s="120">
        <v>1583</v>
      </c>
      <c r="G12" s="121">
        <v>1919</v>
      </c>
      <c r="H12" s="120">
        <v>1933</v>
      </c>
      <c r="I12" s="121">
        <v>2239</v>
      </c>
      <c r="J12" s="120">
        <v>2121</v>
      </c>
      <c r="K12" s="121">
        <v>1828</v>
      </c>
      <c r="L12" s="122">
        <v>1142</v>
      </c>
      <c r="M12" s="121">
        <v>1105</v>
      </c>
      <c r="N12" s="120">
        <v>1052</v>
      </c>
      <c r="O12" s="121">
        <v>1048</v>
      </c>
      <c r="P12" s="120">
        <v>2554</v>
      </c>
      <c r="Q12" s="127">
        <v>2509</v>
      </c>
      <c r="R12" s="112"/>
      <c r="S12" s="113"/>
      <c r="T12" s="124"/>
      <c r="U12" s="144"/>
      <c r="V12" s="144"/>
      <c r="W12" s="123">
        <v>1368.2421556020001</v>
      </c>
      <c r="X12" s="167"/>
      <c r="Y12" s="168"/>
    </row>
    <row r="13" spans="1:25" x14ac:dyDescent="0.2">
      <c r="A13" s="166" t="s">
        <v>223</v>
      </c>
      <c r="B13" s="103">
        <v>554</v>
      </c>
      <c r="C13" s="104">
        <v>569</v>
      </c>
      <c r="D13" s="103">
        <v>752</v>
      </c>
      <c r="E13" s="104">
        <v>767</v>
      </c>
      <c r="F13" s="103">
        <v>909</v>
      </c>
      <c r="G13" s="104">
        <v>945</v>
      </c>
      <c r="H13" s="103">
        <v>883</v>
      </c>
      <c r="I13" s="104">
        <v>973</v>
      </c>
      <c r="J13" s="103">
        <v>807</v>
      </c>
      <c r="K13" s="104">
        <v>785</v>
      </c>
      <c r="L13" s="103">
        <v>709</v>
      </c>
      <c r="M13" s="104">
        <v>665</v>
      </c>
      <c r="N13" s="103">
        <v>623</v>
      </c>
      <c r="O13" s="104">
        <v>587</v>
      </c>
      <c r="P13" s="110">
        <v>1053</v>
      </c>
      <c r="Q13" s="104">
        <v>832</v>
      </c>
      <c r="R13" s="103">
        <v>786</v>
      </c>
      <c r="S13" s="104">
        <v>873</v>
      </c>
      <c r="T13" s="105">
        <v>1012</v>
      </c>
      <c r="U13" s="139">
        <v>1764</v>
      </c>
      <c r="V13" s="141">
        <v>1015</v>
      </c>
      <c r="W13" s="107">
        <v>1689.5625553500001</v>
      </c>
      <c r="X13" s="167">
        <v>1352.27</v>
      </c>
      <c r="Y13" s="168"/>
    </row>
    <row r="14" spans="1:25" x14ac:dyDescent="0.2">
      <c r="A14" s="166" t="s">
        <v>224</v>
      </c>
      <c r="B14" s="103">
        <v>220</v>
      </c>
      <c r="C14" s="104">
        <v>219</v>
      </c>
      <c r="D14" s="103">
        <v>317</v>
      </c>
      <c r="E14" s="104">
        <v>283</v>
      </c>
      <c r="F14" s="103">
        <v>326</v>
      </c>
      <c r="G14" s="104">
        <v>358</v>
      </c>
      <c r="H14" s="103">
        <v>347</v>
      </c>
      <c r="I14" s="104">
        <v>331</v>
      </c>
      <c r="J14" s="103">
        <v>251</v>
      </c>
      <c r="K14" s="104">
        <v>274</v>
      </c>
      <c r="L14" s="103">
        <v>222</v>
      </c>
      <c r="M14" s="104">
        <v>233</v>
      </c>
      <c r="N14" s="103">
        <v>243</v>
      </c>
      <c r="O14" s="104">
        <v>217</v>
      </c>
      <c r="P14" s="103">
        <v>196</v>
      </c>
      <c r="Q14" s="104">
        <v>194</v>
      </c>
      <c r="R14" s="103">
        <v>187</v>
      </c>
      <c r="S14" s="104">
        <v>172</v>
      </c>
      <c r="T14" s="105">
        <v>187</v>
      </c>
      <c r="U14" s="139">
        <v>226</v>
      </c>
      <c r="V14" s="139">
        <v>218</v>
      </c>
      <c r="W14" s="107">
        <v>1052.992040484</v>
      </c>
      <c r="X14" s="167">
        <v>1052.48</v>
      </c>
      <c r="Y14" s="168"/>
    </row>
    <row r="15" spans="1:25" x14ac:dyDescent="0.2">
      <c r="A15" s="166" t="s">
        <v>225</v>
      </c>
      <c r="B15" s="103">
        <v>75</v>
      </c>
      <c r="C15" s="104">
        <v>77</v>
      </c>
      <c r="D15" s="103">
        <v>111</v>
      </c>
      <c r="E15" s="104">
        <v>112</v>
      </c>
      <c r="F15" s="103">
        <v>117</v>
      </c>
      <c r="G15" s="104">
        <v>144</v>
      </c>
      <c r="H15" s="103">
        <v>93</v>
      </c>
      <c r="I15" s="104">
        <v>120</v>
      </c>
      <c r="J15" s="103">
        <v>118</v>
      </c>
      <c r="K15" s="104">
        <v>92</v>
      </c>
      <c r="L15" s="103">
        <v>105</v>
      </c>
      <c r="M15" s="104">
        <v>160</v>
      </c>
      <c r="N15" s="103">
        <v>161</v>
      </c>
      <c r="O15" s="104">
        <v>179</v>
      </c>
      <c r="P15" s="110">
        <v>396</v>
      </c>
      <c r="Q15" s="104">
        <v>368</v>
      </c>
      <c r="R15" s="103">
        <v>421</v>
      </c>
      <c r="S15" s="104">
        <v>520</v>
      </c>
      <c r="T15" s="105">
        <v>584</v>
      </c>
      <c r="U15" s="139">
        <v>801</v>
      </c>
      <c r="V15" s="139">
        <v>1717</v>
      </c>
      <c r="W15" s="107">
        <v>383.64198861599999</v>
      </c>
      <c r="X15" s="167">
        <v>406.60399999999998</v>
      </c>
      <c r="Y15" s="168"/>
    </row>
    <row r="16" spans="1:25" x14ac:dyDescent="0.2">
      <c r="A16" s="166" t="s">
        <v>226</v>
      </c>
      <c r="B16" s="103"/>
      <c r="C16" s="104"/>
      <c r="D16" s="103"/>
      <c r="E16" s="104"/>
      <c r="F16" s="103"/>
      <c r="G16" s="104"/>
      <c r="H16" s="103"/>
      <c r="I16" s="104"/>
      <c r="J16" s="103"/>
      <c r="K16" s="104"/>
      <c r="L16" s="103"/>
      <c r="M16" s="104"/>
      <c r="N16" s="103"/>
      <c r="O16" s="104"/>
      <c r="P16" s="110"/>
      <c r="Q16" s="104"/>
      <c r="R16" s="103"/>
      <c r="S16" s="104"/>
      <c r="T16" s="105"/>
      <c r="U16" s="139"/>
      <c r="V16" s="141">
        <v>8186</v>
      </c>
      <c r="W16" s="107"/>
      <c r="X16" s="167">
        <v>412.30099999999999</v>
      </c>
      <c r="Y16" s="168"/>
    </row>
    <row r="17" spans="1:25" x14ac:dyDescent="0.2">
      <c r="A17" s="166" t="s">
        <v>227</v>
      </c>
      <c r="B17" s="103">
        <v>229</v>
      </c>
      <c r="C17" s="104">
        <v>271</v>
      </c>
      <c r="D17" s="103">
        <v>363</v>
      </c>
      <c r="E17" s="104">
        <v>387</v>
      </c>
      <c r="F17" s="103">
        <v>424</v>
      </c>
      <c r="G17" s="104">
        <v>469</v>
      </c>
      <c r="H17" s="103">
        <v>402</v>
      </c>
      <c r="I17" s="104">
        <v>447</v>
      </c>
      <c r="J17" s="103">
        <v>337</v>
      </c>
      <c r="K17" s="109">
        <v>324</v>
      </c>
      <c r="L17" s="103">
        <v>275</v>
      </c>
      <c r="M17" s="104">
        <v>279</v>
      </c>
      <c r="N17" s="103">
        <v>254</v>
      </c>
      <c r="O17" s="104">
        <v>222</v>
      </c>
      <c r="P17" s="103">
        <v>266</v>
      </c>
      <c r="Q17" s="104">
        <v>138</v>
      </c>
      <c r="R17" s="103">
        <v>141</v>
      </c>
      <c r="S17" s="104">
        <v>177</v>
      </c>
      <c r="T17" s="105">
        <v>203</v>
      </c>
      <c r="U17" s="139">
        <v>166</v>
      </c>
      <c r="V17" s="139">
        <v>191</v>
      </c>
      <c r="W17" s="107">
        <v>890.30841240000007</v>
      </c>
      <c r="X17" s="167">
        <v>977.68100000000004</v>
      </c>
      <c r="Y17" s="168"/>
    </row>
    <row r="18" spans="1:25" x14ac:dyDescent="0.2">
      <c r="A18" s="166" t="s">
        <v>228</v>
      </c>
      <c r="B18" s="103">
        <v>546</v>
      </c>
      <c r="C18" s="104">
        <v>550</v>
      </c>
      <c r="D18" s="103">
        <v>618</v>
      </c>
      <c r="E18" s="104">
        <v>734</v>
      </c>
      <c r="F18" s="103">
        <v>854</v>
      </c>
      <c r="G18" s="104">
        <v>949</v>
      </c>
      <c r="H18" s="103">
        <v>901</v>
      </c>
      <c r="I18" s="104">
        <v>891</v>
      </c>
      <c r="J18" s="103">
        <v>888</v>
      </c>
      <c r="K18" s="109">
        <v>859</v>
      </c>
      <c r="L18" s="103">
        <v>713</v>
      </c>
      <c r="M18" s="104">
        <v>670</v>
      </c>
      <c r="N18" s="103">
        <v>551</v>
      </c>
      <c r="O18" s="104">
        <v>505</v>
      </c>
      <c r="P18" s="103">
        <v>509</v>
      </c>
      <c r="Q18" s="104">
        <v>535</v>
      </c>
      <c r="R18" s="103">
        <v>442</v>
      </c>
      <c r="S18" s="104">
        <v>511</v>
      </c>
      <c r="T18" s="117">
        <v>583</v>
      </c>
      <c r="U18" s="139">
        <v>600</v>
      </c>
      <c r="V18" s="139">
        <v>684</v>
      </c>
      <c r="W18" s="107">
        <v>1093.8652903259999</v>
      </c>
      <c r="X18" s="167">
        <v>1259.9000000000001</v>
      </c>
      <c r="Y18" s="168"/>
    </row>
    <row r="19" spans="1:25" x14ac:dyDescent="0.2">
      <c r="A19" s="166" t="s">
        <v>229</v>
      </c>
      <c r="B19" s="103">
        <v>336</v>
      </c>
      <c r="C19" s="104">
        <v>317</v>
      </c>
      <c r="D19" s="103">
        <v>406</v>
      </c>
      <c r="E19" s="104">
        <v>417</v>
      </c>
      <c r="F19" s="103">
        <v>558</v>
      </c>
      <c r="G19" s="104">
        <v>630</v>
      </c>
      <c r="H19" s="103">
        <v>545</v>
      </c>
      <c r="I19" s="104">
        <v>631</v>
      </c>
      <c r="J19" s="103">
        <v>568</v>
      </c>
      <c r="K19" s="104">
        <v>515</v>
      </c>
      <c r="L19" s="103">
        <v>451</v>
      </c>
      <c r="M19" s="104">
        <v>433</v>
      </c>
      <c r="N19" s="103">
        <v>398</v>
      </c>
      <c r="O19" s="104">
        <v>392</v>
      </c>
      <c r="P19" s="103">
        <v>375</v>
      </c>
      <c r="Q19" s="104">
        <v>368</v>
      </c>
      <c r="R19" s="103">
        <v>351</v>
      </c>
      <c r="S19" s="104">
        <v>325</v>
      </c>
      <c r="T19" s="105">
        <v>321</v>
      </c>
      <c r="U19" s="139">
        <v>480</v>
      </c>
      <c r="V19" s="141">
        <v>572</v>
      </c>
      <c r="W19" s="107">
        <v>907.30520936400001</v>
      </c>
      <c r="X19" s="167">
        <v>802.75</v>
      </c>
      <c r="Y19" s="168"/>
    </row>
    <row r="20" spans="1:25" x14ac:dyDescent="0.2">
      <c r="A20" s="166" t="s">
        <v>230</v>
      </c>
      <c r="B20" s="103">
        <v>47</v>
      </c>
      <c r="C20" s="104">
        <v>33</v>
      </c>
      <c r="D20" s="103">
        <v>50</v>
      </c>
      <c r="E20" s="104">
        <v>96</v>
      </c>
      <c r="F20" s="103">
        <v>54</v>
      </c>
      <c r="G20" s="104">
        <v>46</v>
      </c>
      <c r="H20" s="103">
        <v>50</v>
      </c>
      <c r="I20" s="104">
        <v>56</v>
      </c>
      <c r="J20" s="103">
        <v>48</v>
      </c>
      <c r="K20" s="104">
        <v>15</v>
      </c>
      <c r="L20" s="103">
        <v>30</v>
      </c>
      <c r="M20" s="104">
        <v>26</v>
      </c>
      <c r="N20" s="103">
        <v>37</v>
      </c>
      <c r="O20" s="104">
        <v>18</v>
      </c>
      <c r="P20" s="103">
        <v>22</v>
      </c>
      <c r="Q20" s="104">
        <v>13</v>
      </c>
      <c r="R20" s="103">
        <v>33</v>
      </c>
      <c r="S20" s="104">
        <v>30</v>
      </c>
      <c r="T20" s="105">
        <v>33</v>
      </c>
      <c r="U20" s="139">
        <v>19</v>
      </c>
      <c r="V20" s="139">
        <v>20</v>
      </c>
      <c r="W20" s="107">
        <v>432.60895129800002</v>
      </c>
      <c r="X20" s="167">
        <v>434.12799999999999</v>
      </c>
      <c r="Y20" s="168"/>
    </row>
    <row r="21" spans="1:25" x14ac:dyDescent="0.2">
      <c r="A21" s="166" t="s">
        <v>231</v>
      </c>
      <c r="B21" s="103">
        <v>295</v>
      </c>
      <c r="C21" s="104">
        <v>290</v>
      </c>
      <c r="D21" s="103">
        <v>283</v>
      </c>
      <c r="E21" s="104">
        <v>429</v>
      </c>
      <c r="F21" s="103">
        <v>520</v>
      </c>
      <c r="G21" s="104">
        <v>548</v>
      </c>
      <c r="H21" s="103">
        <v>562</v>
      </c>
      <c r="I21" s="104">
        <v>619</v>
      </c>
      <c r="J21" s="103">
        <v>576</v>
      </c>
      <c r="K21" s="104">
        <v>453</v>
      </c>
      <c r="L21" s="103">
        <v>419</v>
      </c>
      <c r="M21" s="104">
        <v>438</v>
      </c>
      <c r="N21" s="103">
        <v>442</v>
      </c>
      <c r="O21" s="104">
        <v>514</v>
      </c>
      <c r="P21" s="103">
        <v>597</v>
      </c>
      <c r="Q21" s="104">
        <v>812</v>
      </c>
      <c r="R21" s="103">
        <v>1867</v>
      </c>
      <c r="S21" s="104">
        <v>2251</v>
      </c>
      <c r="T21" s="105">
        <v>2276</v>
      </c>
      <c r="U21" s="139">
        <v>2189</v>
      </c>
      <c r="V21" s="139">
        <v>2346</v>
      </c>
      <c r="W21" s="107">
        <v>790.75574446799999</v>
      </c>
      <c r="X21" s="167">
        <v>786.88499999999999</v>
      </c>
      <c r="Y21" s="168"/>
    </row>
    <row r="22" spans="1:25" x14ac:dyDescent="0.2">
      <c r="A22" s="166" t="s">
        <v>232</v>
      </c>
      <c r="B22" s="103">
        <v>182</v>
      </c>
      <c r="C22" s="104">
        <v>152</v>
      </c>
      <c r="D22" s="103">
        <v>202</v>
      </c>
      <c r="E22" s="104">
        <v>203</v>
      </c>
      <c r="F22" s="103">
        <v>196</v>
      </c>
      <c r="G22" s="104">
        <v>235</v>
      </c>
      <c r="H22" s="103">
        <v>233</v>
      </c>
      <c r="I22" s="104">
        <v>202</v>
      </c>
      <c r="J22" s="103">
        <v>145</v>
      </c>
      <c r="K22" s="104">
        <v>150</v>
      </c>
      <c r="L22" s="103">
        <v>117</v>
      </c>
      <c r="M22" s="104">
        <v>127</v>
      </c>
      <c r="N22" s="103">
        <v>108</v>
      </c>
      <c r="O22" s="104">
        <v>105</v>
      </c>
      <c r="P22" s="103">
        <v>132</v>
      </c>
      <c r="Q22" s="104">
        <v>148</v>
      </c>
      <c r="R22" s="103">
        <v>116</v>
      </c>
      <c r="S22" s="104">
        <v>150</v>
      </c>
      <c r="T22" s="105">
        <v>131</v>
      </c>
      <c r="U22" s="139">
        <v>120</v>
      </c>
      <c r="V22" s="139">
        <v>135</v>
      </c>
      <c r="W22" s="107">
        <v>615.93154712399996</v>
      </c>
      <c r="X22" s="167">
        <v>615.69500000000005</v>
      </c>
      <c r="Y22" s="168"/>
    </row>
    <row r="23" spans="1:25" x14ac:dyDescent="0.2">
      <c r="A23" s="166" t="s">
        <v>233</v>
      </c>
      <c r="B23" s="103">
        <v>126</v>
      </c>
      <c r="C23" s="104">
        <v>182</v>
      </c>
      <c r="D23" s="103">
        <v>228</v>
      </c>
      <c r="E23" s="104">
        <v>225</v>
      </c>
      <c r="F23" s="103">
        <v>307</v>
      </c>
      <c r="G23" s="104">
        <v>299</v>
      </c>
      <c r="H23" s="103">
        <v>311</v>
      </c>
      <c r="I23" s="104">
        <v>340</v>
      </c>
      <c r="J23" s="103">
        <v>325</v>
      </c>
      <c r="K23" s="104">
        <v>263</v>
      </c>
      <c r="L23" s="103">
        <v>257</v>
      </c>
      <c r="M23" s="104">
        <v>316</v>
      </c>
      <c r="N23" s="103">
        <v>340</v>
      </c>
      <c r="O23" s="104">
        <v>347</v>
      </c>
      <c r="P23" s="103">
        <v>519</v>
      </c>
      <c r="Q23" s="104">
        <v>519</v>
      </c>
      <c r="R23" s="103">
        <v>740</v>
      </c>
      <c r="S23" s="104">
        <v>750</v>
      </c>
      <c r="T23" s="117">
        <v>711</v>
      </c>
      <c r="U23" s="139">
        <v>773</v>
      </c>
      <c r="V23" s="139">
        <v>910</v>
      </c>
      <c r="W23" s="107">
        <v>392.54507274000002</v>
      </c>
      <c r="X23" s="167">
        <v>398.93</v>
      </c>
      <c r="Y23" s="168"/>
    </row>
    <row r="24" spans="1:25" x14ac:dyDescent="0.2">
      <c r="A24" s="166" t="s">
        <v>234</v>
      </c>
      <c r="B24" s="103">
        <v>1088</v>
      </c>
      <c r="C24" s="104">
        <v>1224</v>
      </c>
      <c r="D24" s="103">
        <v>1488</v>
      </c>
      <c r="E24" s="104">
        <v>1635</v>
      </c>
      <c r="F24" s="103">
        <v>1833</v>
      </c>
      <c r="G24" s="104">
        <v>2314</v>
      </c>
      <c r="H24" s="103">
        <v>2415</v>
      </c>
      <c r="I24" s="104">
        <v>2496</v>
      </c>
      <c r="J24" s="103">
        <v>2458</v>
      </c>
      <c r="K24" s="104">
        <v>2517</v>
      </c>
      <c r="L24" s="103">
        <v>2393</v>
      </c>
      <c r="M24" s="104">
        <v>2416</v>
      </c>
      <c r="N24" s="103">
        <v>2470</v>
      </c>
      <c r="O24" s="104">
        <v>2386</v>
      </c>
      <c r="P24" s="103">
        <v>2440</v>
      </c>
      <c r="Q24" s="104">
        <v>2415</v>
      </c>
      <c r="R24" s="103">
        <v>3540</v>
      </c>
      <c r="S24" s="104">
        <v>4125</v>
      </c>
      <c r="T24" s="105">
        <v>4393</v>
      </c>
      <c r="U24" s="139">
        <v>5652</v>
      </c>
      <c r="V24" s="139">
        <v>6095</v>
      </c>
      <c r="W24" s="107">
        <v>2923.4490778080003</v>
      </c>
      <c r="X24" s="167">
        <v>2924.91</v>
      </c>
      <c r="Y24" s="168"/>
    </row>
    <row r="25" spans="1:25" x14ac:dyDescent="0.2">
      <c r="A25" s="166" t="s">
        <v>235</v>
      </c>
      <c r="B25" s="103">
        <v>171</v>
      </c>
      <c r="C25" s="104">
        <v>150</v>
      </c>
      <c r="D25" s="103">
        <v>225</v>
      </c>
      <c r="E25" s="104">
        <v>245</v>
      </c>
      <c r="F25" s="103">
        <v>264</v>
      </c>
      <c r="G25" s="104">
        <v>236</v>
      </c>
      <c r="H25" s="103">
        <v>267</v>
      </c>
      <c r="I25" s="104">
        <v>308</v>
      </c>
      <c r="J25" s="103">
        <v>293</v>
      </c>
      <c r="K25" s="104">
        <v>284</v>
      </c>
      <c r="L25" s="103">
        <v>247</v>
      </c>
      <c r="M25" s="104">
        <v>244</v>
      </c>
      <c r="N25" s="103">
        <v>234</v>
      </c>
      <c r="O25" s="104">
        <v>190</v>
      </c>
      <c r="P25" s="103">
        <v>170</v>
      </c>
      <c r="Q25" s="104">
        <v>155</v>
      </c>
      <c r="R25" s="103">
        <v>96</v>
      </c>
      <c r="S25" s="104">
        <v>102</v>
      </c>
      <c r="T25" s="105">
        <v>119</v>
      </c>
      <c r="U25" s="139">
        <v>163</v>
      </c>
      <c r="V25" s="139">
        <v>160</v>
      </c>
      <c r="W25" s="107">
        <v>772.54489057800004</v>
      </c>
      <c r="X25" s="167">
        <v>773.71600000000001</v>
      </c>
      <c r="Y25" s="168"/>
    </row>
    <row r="26" spans="1:25" x14ac:dyDescent="0.2">
      <c r="A26" s="166" t="s">
        <v>236</v>
      </c>
      <c r="B26" s="103">
        <v>208</v>
      </c>
      <c r="C26" s="104">
        <v>255</v>
      </c>
      <c r="D26" s="103">
        <v>368</v>
      </c>
      <c r="E26" s="104">
        <v>434</v>
      </c>
      <c r="F26" s="103">
        <v>441</v>
      </c>
      <c r="G26" s="104">
        <v>508</v>
      </c>
      <c r="H26" s="103">
        <v>508</v>
      </c>
      <c r="I26" s="104">
        <v>545</v>
      </c>
      <c r="J26" s="103">
        <v>478</v>
      </c>
      <c r="K26" s="104">
        <v>426</v>
      </c>
      <c r="L26" s="103">
        <v>332</v>
      </c>
      <c r="M26" s="104">
        <v>321</v>
      </c>
      <c r="N26" s="103">
        <v>236</v>
      </c>
      <c r="O26" s="104">
        <v>226</v>
      </c>
      <c r="P26" s="103">
        <v>223</v>
      </c>
      <c r="Q26" s="104">
        <v>229</v>
      </c>
      <c r="R26" s="103">
        <v>205</v>
      </c>
      <c r="S26" s="104">
        <v>198</v>
      </c>
      <c r="T26" s="105">
        <v>189</v>
      </c>
      <c r="U26" s="139">
        <v>221</v>
      </c>
      <c r="V26" s="139">
        <v>235</v>
      </c>
      <c r="W26" s="107">
        <v>1106.410545228</v>
      </c>
      <c r="X26" s="167">
        <v>1108.48</v>
      </c>
      <c r="Y26" s="168"/>
    </row>
    <row r="27" spans="1:25" x14ac:dyDescent="0.2">
      <c r="A27" s="166" t="s">
        <v>237</v>
      </c>
      <c r="B27" s="103">
        <v>376</v>
      </c>
      <c r="C27" s="104">
        <v>400</v>
      </c>
      <c r="D27" s="103">
        <v>420</v>
      </c>
      <c r="E27" s="104">
        <v>432</v>
      </c>
      <c r="F27" s="103">
        <v>478</v>
      </c>
      <c r="G27" s="104">
        <v>497</v>
      </c>
      <c r="H27" s="103">
        <v>470</v>
      </c>
      <c r="I27" s="104">
        <v>477</v>
      </c>
      <c r="J27" s="103">
        <v>374</v>
      </c>
      <c r="K27" s="104">
        <v>345</v>
      </c>
      <c r="L27" s="103">
        <v>323</v>
      </c>
      <c r="M27" s="104">
        <v>434</v>
      </c>
      <c r="N27" s="103">
        <v>350</v>
      </c>
      <c r="O27" s="104">
        <v>373</v>
      </c>
      <c r="P27" s="103">
        <v>405</v>
      </c>
      <c r="Q27" s="104">
        <v>450</v>
      </c>
      <c r="R27" s="110">
        <v>487</v>
      </c>
      <c r="S27" s="104">
        <v>583</v>
      </c>
      <c r="T27" s="105">
        <v>563</v>
      </c>
      <c r="U27" s="139">
        <v>582</v>
      </c>
      <c r="V27" s="139">
        <v>643</v>
      </c>
      <c r="W27" s="107">
        <v>979.74393928200004</v>
      </c>
      <c r="X27" s="167">
        <v>832.303</v>
      </c>
      <c r="Y27" s="168"/>
    </row>
    <row r="28" spans="1:25" x14ac:dyDescent="0.2">
      <c r="A28" s="166" t="s">
        <v>238</v>
      </c>
      <c r="B28" s="103">
        <v>464</v>
      </c>
      <c r="C28" s="104">
        <v>530</v>
      </c>
      <c r="D28" s="103">
        <v>605</v>
      </c>
      <c r="E28" s="104">
        <v>670</v>
      </c>
      <c r="F28" s="103">
        <v>763</v>
      </c>
      <c r="G28" s="104">
        <v>844</v>
      </c>
      <c r="H28" s="103">
        <v>841</v>
      </c>
      <c r="I28" s="104">
        <v>881</v>
      </c>
      <c r="J28" s="103">
        <v>774</v>
      </c>
      <c r="K28" s="104">
        <v>777</v>
      </c>
      <c r="L28" s="103">
        <v>685</v>
      </c>
      <c r="M28" s="104">
        <v>764</v>
      </c>
      <c r="N28" s="103">
        <v>734</v>
      </c>
      <c r="O28" s="104">
        <v>740</v>
      </c>
      <c r="P28" s="103">
        <v>1469</v>
      </c>
      <c r="Q28" s="104">
        <v>1398</v>
      </c>
      <c r="R28" s="103">
        <v>1557</v>
      </c>
      <c r="S28" s="104">
        <v>1718</v>
      </c>
      <c r="T28" s="105">
        <v>1801</v>
      </c>
      <c r="U28" s="139">
        <v>1836</v>
      </c>
      <c r="V28" s="141">
        <v>2099</v>
      </c>
      <c r="W28" s="107">
        <v>1310.776794438</v>
      </c>
      <c r="X28" s="167">
        <v>1300.9100000000001</v>
      </c>
      <c r="Y28" s="168"/>
    </row>
    <row r="29" spans="1:25" x14ac:dyDescent="0.2">
      <c r="A29" s="169" t="s">
        <v>239</v>
      </c>
      <c r="B29" s="120">
        <v>94</v>
      </c>
      <c r="C29" s="121">
        <v>108</v>
      </c>
      <c r="D29" s="120">
        <v>108</v>
      </c>
      <c r="E29" s="121">
        <v>104</v>
      </c>
      <c r="F29" s="120">
        <v>98</v>
      </c>
      <c r="G29" s="121">
        <v>146</v>
      </c>
      <c r="H29" s="120">
        <v>139</v>
      </c>
      <c r="I29" s="121">
        <v>155</v>
      </c>
      <c r="J29" s="120">
        <v>129</v>
      </c>
      <c r="K29" s="121">
        <v>124</v>
      </c>
      <c r="L29" s="120">
        <v>96</v>
      </c>
      <c r="M29" s="121">
        <v>78</v>
      </c>
      <c r="N29" s="120">
        <v>100</v>
      </c>
      <c r="O29" s="121">
        <v>72</v>
      </c>
      <c r="P29" s="122">
        <v>83</v>
      </c>
      <c r="Q29" s="113"/>
      <c r="R29" s="112"/>
      <c r="S29" s="113"/>
      <c r="T29" s="124"/>
      <c r="U29" s="144"/>
      <c r="V29" s="144"/>
      <c r="W29" s="123">
        <v>481.17122833799999</v>
      </c>
      <c r="X29" s="167"/>
      <c r="Y29" s="168"/>
    </row>
    <row r="30" spans="1:25" x14ac:dyDescent="0.2">
      <c r="A30" s="166" t="s">
        <v>240</v>
      </c>
      <c r="B30" s="103">
        <v>588</v>
      </c>
      <c r="C30" s="104">
        <v>582</v>
      </c>
      <c r="D30" s="103">
        <v>773</v>
      </c>
      <c r="E30" s="104">
        <v>689</v>
      </c>
      <c r="F30" s="103">
        <v>915</v>
      </c>
      <c r="G30" s="104">
        <v>822</v>
      </c>
      <c r="H30" s="103">
        <v>787</v>
      </c>
      <c r="I30" s="104">
        <v>802</v>
      </c>
      <c r="J30" s="103">
        <v>673</v>
      </c>
      <c r="K30" s="104">
        <v>620</v>
      </c>
      <c r="L30" s="103">
        <v>558</v>
      </c>
      <c r="M30" s="104">
        <v>566</v>
      </c>
      <c r="N30" s="103">
        <v>487</v>
      </c>
      <c r="O30" s="104">
        <v>441</v>
      </c>
      <c r="P30" s="103">
        <v>515</v>
      </c>
      <c r="Q30" s="104">
        <v>476</v>
      </c>
      <c r="R30" s="103">
        <v>566</v>
      </c>
      <c r="S30" s="104">
        <v>639</v>
      </c>
      <c r="T30" s="105">
        <v>598</v>
      </c>
      <c r="U30" s="139">
        <v>658</v>
      </c>
      <c r="V30" s="139">
        <v>566</v>
      </c>
      <c r="W30" s="107">
        <v>1553.5881796380002</v>
      </c>
      <c r="X30" s="167">
        <v>1552.51</v>
      </c>
      <c r="Y30" s="168"/>
    </row>
    <row r="31" spans="1:25" x14ac:dyDescent="0.2">
      <c r="A31" s="166" t="s">
        <v>241</v>
      </c>
      <c r="B31" s="103">
        <v>250</v>
      </c>
      <c r="C31" s="104">
        <v>277</v>
      </c>
      <c r="D31" s="103">
        <v>319</v>
      </c>
      <c r="E31" s="104">
        <v>340</v>
      </c>
      <c r="F31" s="103">
        <v>372</v>
      </c>
      <c r="G31" s="104">
        <v>448</v>
      </c>
      <c r="H31" s="103">
        <v>478</v>
      </c>
      <c r="I31" s="104">
        <v>504</v>
      </c>
      <c r="J31" s="103">
        <v>465</v>
      </c>
      <c r="K31" s="104">
        <v>438</v>
      </c>
      <c r="L31" s="103">
        <v>352</v>
      </c>
      <c r="M31" s="104">
        <v>326</v>
      </c>
      <c r="N31" s="103">
        <v>331</v>
      </c>
      <c r="O31" s="104">
        <v>300</v>
      </c>
      <c r="P31" s="103">
        <v>276</v>
      </c>
      <c r="Q31" s="104">
        <v>253</v>
      </c>
      <c r="R31" s="103">
        <v>301</v>
      </c>
      <c r="S31" s="104">
        <v>359</v>
      </c>
      <c r="T31" s="105">
        <v>357</v>
      </c>
      <c r="U31" s="139">
        <v>421</v>
      </c>
      <c r="V31" s="139">
        <v>401</v>
      </c>
      <c r="W31" s="107">
        <v>797.23071474000005</v>
      </c>
      <c r="X31" s="167">
        <v>795.45299999999997</v>
      </c>
      <c r="Y31" s="168"/>
    </row>
    <row r="32" spans="1:25" x14ac:dyDescent="0.2">
      <c r="A32" s="166" t="s">
        <v>242</v>
      </c>
      <c r="B32" s="103">
        <v>337</v>
      </c>
      <c r="C32" s="104">
        <v>355</v>
      </c>
      <c r="D32" s="103">
        <v>461</v>
      </c>
      <c r="E32" s="104">
        <v>528</v>
      </c>
      <c r="F32" s="103">
        <v>537</v>
      </c>
      <c r="G32" s="104">
        <v>555</v>
      </c>
      <c r="H32" s="103">
        <v>581</v>
      </c>
      <c r="I32" s="104">
        <v>649</v>
      </c>
      <c r="J32" s="103">
        <v>668</v>
      </c>
      <c r="K32" s="104">
        <v>680</v>
      </c>
      <c r="L32" s="103">
        <v>680</v>
      </c>
      <c r="M32" s="104">
        <v>759</v>
      </c>
      <c r="N32" s="103">
        <v>781</v>
      </c>
      <c r="O32" s="104">
        <v>1056</v>
      </c>
      <c r="P32" s="116">
        <v>632</v>
      </c>
      <c r="Q32" s="104">
        <v>674</v>
      </c>
      <c r="R32" s="103">
        <v>676</v>
      </c>
      <c r="S32" s="104">
        <v>648</v>
      </c>
      <c r="T32" s="117">
        <v>641</v>
      </c>
      <c r="U32" s="139">
        <v>747</v>
      </c>
      <c r="V32" s="139">
        <v>760</v>
      </c>
      <c r="W32" s="107">
        <v>774.97300443000006</v>
      </c>
      <c r="X32" s="167">
        <v>599.53200000000004</v>
      </c>
      <c r="Y32" s="168"/>
    </row>
    <row r="33" spans="1:25" x14ac:dyDescent="0.2">
      <c r="A33" s="166" t="s">
        <v>243</v>
      </c>
      <c r="B33" s="103">
        <v>256</v>
      </c>
      <c r="C33" s="104">
        <v>272</v>
      </c>
      <c r="D33" s="103">
        <v>325</v>
      </c>
      <c r="E33" s="104">
        <v>319</v>
      </c>
      <c r="F33" s="103">
        <v>381</v>
      </c>
      <c r="G33" s="104">
        <v>392</v>
      </c>
      <c r="H33" s="103">
        <v>445</v>
      </c>
      <c r="I33" s="104">
        <v>458</v>
      </c>
      <c r="J33" s="103">
        <v>344</v>
      </c>
      <c r="K33" s="104">
        <v>297</v>
      </c>
      <c r="L33" s="103">
        <v>215</v>
      </c>
      <c r="M33" s="104">
        <v>237</v>
      </c>
      <c r="N33" s="103">
        <v>246</v>
      </c>
      <c r="O33" s="104">
        <v>204</v>
      </c>
      <c r="P33" s="103">
        <v>483</v>
      </c>
      <c r="Q33" s="104">
        <v>489</v>
      </c>
      <c r="R33" s="103">
        <v>484</v>
      </c>
      <c r="S33" s="104">
        <v>522</v>
      </c>
      <c r="T33" s="105">
        <v>769</v>
      </c>
      <c r="U33" s="139">
        <v>825</v>
      </c>
      <c r="V33" s="139">
        <v>856</v>
      </c>
      <c r="W33" s="107">
        <v>603.79097786400007</v>
      </c>
      <c r="X33" s="167">
        <v>602.71100000000001</v>
      </c>
      <c r="Y33" s="168"/>
    </row>
    <row r="34" spans="1:25" x14ac:dyDescent="0.2">
      <c r="A34" s="166" t="s">
        <v>244</v>
      </c>
      <c r="B34" s="103">
        <v>420</v>
      </c>
      <c r="C34" s="104">
        <v>448</v>
      </c>
      <c r="D34" s="103">
        <v>541</v>
      </c>
      <c r="E34" s="104">
        <v>547</v>
      </c>
      <c r="F34" s="103">
        <v>610</v>
      </c>
      <c r="G34" s="104">
        <v>597</v>
      </c>
      <c r="H34" s="103">
        <v>560</v>
      </c>
      <c r="I34" s="104">
        <v>603</v>
      </c>
      <c r="J34" s="103">
        <v>542</v>
      </c>
      <c r="K34" s="104">
        <v>543</v>
      </c>
      <c r="L34" s="103">
        <v>477</v>
      </c>
      <c r="M34" s="104">
        <v>478</v>
      </c>
      <c r="N34" s="103">
        <v>494</v>
      </c>
      <c r="O34" s="104">
        <v>452</v>
      </c>
      <c r="P34" s="103">
        <v>769</v>
      </c>
      <c r="Q34" s="104">
        <v>591</v>
      </c>
      <c r="R34" s="116">
        <v>587</v>
      </c>
      <c r="S34" s="104">
        <v>1078</v>
      </c>
      <c r="T34" s="117">
        <v>1135</v>
      </c>
      <c r="U34" s="139">
        <v>1190</v>
      </c>
      <c r="V34" s="139">
        <v>1206</v>
      </c>
      <c r="W34" s="107">
        <v>919.44577862400001</v>
      </c>
      <c r="X34" s="167">
        <v>967.10900000000004</v>
      </c>
      <c r="Y34" s="168"/>
    </row>
    <row r="35" spans="1:25" x14ac:dyDescent="0.2">
      <c r="A35" s="166" t="s">
        <v>245</v>
      </c>
      <c r="B35" s="103">
        <v>322</v>
      </c>
      <c r="C35" s="104">
        <v>304</v>
      </c>
      <c r="D35" s="103">
        <v>368</v>
      </c>
      <c r="E35" s="104">
        <v>408</v>
      </c>
      <c r="F35" s="103">
        <v>452</v>
      </c>
      <c r="G35" s="104">
        <v>459</v>
      </c>
      <c r="H35" s="103">
        <v>405</v>
      </c>
      <c r="I35" s="104">
        <v>413</v>
      </c>
      <c r="J35" s="103">
        <v>415</v>
      </c>
      <c r="K35" s="104">
        <v>436</v>
      </c>
      <c r="L35" s="103">
        <v>426</v>
      </c>
      <c r="M35" s="104">
        <v>481</v>
      </c>
      <c r="N35" s="103">
        <v>480</v>
      </c>
      <c r="O35" s="104">
        <v>469</v>
      </c>
      <c r="P35" s="103">
        <v>567</v>
      </c>
      <c r="Q35" s="104">
        <v>643</v>
      </c>
      <c r="R35" s="103">
        <v>811</v>
      </c>
      <c r="S35" s="104">
        <v>1182</v>
      </c>
      <c r="T35" s="105">
        <v>1109</v>
      </c>
      <c r="U35" s="139">
        <v>1161</v>
      </c>
      <c r="V35" s="139">
        <v>1232</v>
      </c>
      <c r="W35" s="107">
        <v>709.00924478399997</v>
      </c>
      <c r="X35" s="167">
        <v>711.09500000000003</v>
      </c>
      <c r="Y35" s="168"/>
    </row>
    <row r="36" spans="1:25" x14ac:dyDescent="0.2">
      <c r="A36" s="166" t="s">
        <v>246</v>
      </c>
      <c r="B36" s="103">
        <v>702</v>
      </c>
      <c r="C36" s="104">
        <v>855</v>
      </c>
      <c r="D36" s="103">
        <v>1023</v>
      </c>
      <c r="E36" s="104">
        <v>1207</v>
      </c>
      <c r="F36" s="103">
        <v>1405</v>
      </c>
      <c r="G36" s="104">
        <v>1452</v>
      </c>
      <c r="H36" s="103">
        <v>1548</v>
      </c>
      <c r="I36" s="104">
        <v>1694</v>
      </c>
      <c r="J36" s="103">
        <v>1769</v>
      </c>
      <c r="K36" s="104">
        <v>1807</v>
      </c>
      <c r="L36" s="103">
        <v>1771</v>
      </c>
      <c r="M36" s="104">
        <v>1901</v>
      </c>
      <c r="N36" s="103">
        <v>1880</v>
      </c>
      <c r="O36" s="104">
        <v>2022</v>
      </c>
      <c r="P36" s="103">
        <v>2413</v>
      </c>
      <c r="Q36" s="104">
        <v>2906</v>
      </c>
      <c r="R36" s="103">
        <v>4440</v>
      </c>
      <c r="S36" s="104">
        <v>4280</v>
      </c>
      <c r="T36" s="105">
        <v>4675</v>
      </c>
      <c r="U36" s="139">
        <v>4704</v>
      </c>
      <c r="V36" s="139">
        <v>4673</v>
      </c>
      <c r="W36" s="107">
        <v>2129.8605338460002</v>
      </c>
      <c r="X36" s="167">
        <v>2131.4299999999998</v>
      </c>
      <c r="Y36" s="168"/>
    </row>
    <row r="37" spans="1:25" x14ac:dyDescent="0.2">
      <c r="A37" s="166" t="s">
        <v>247</v>
      </c>
      <c r="B37" s="103">
        <v>847</v>
      </c>
      <c r="C37" s="104">
        <v>901</v>
      </c>
      <c r="D37" s="103">
        <v>1256</v>
      </c>
      <c r="E37" s="104">
        <v>1319</v>
      </c>
      <c r="F37" s="103">
        <v>1434</v>
      </c>
      <c r="G37" s="104">
        <v>1886</v>
      </c>
      <c r="H37" s="103">
        <v>2004</v>
      </c>
      <c r="I37" s="104">
        <v>2063</v>
      </c>
      <c r="J37" s="103">
        <v>1925</v>
      </c>
      <c r="K37" s="104">
        <v>1692</v>
      </c>
      <c r="L37" s="103">
        <v>1722</v>
      </c>
      <c r="M37" s="104">
        <v>1797</v>
      </c>
      <c r="N37" s="103">
        <v>1645</v>
      </c>
      <c r="O37" s="104">
        <v>1408</v>
      </c>
      <c r="P37" s="103">
        <v>1575</v>
      </c>
      <c r="Q37" s="109">
        <v>1622</v>
      </c>
      <c r="R37" s="116">
        <v>2315</v>
      </c>
      <c r="S37" s="104">
        <v>3238</v>
      </c>
      <c r="T37" s="105">
        <v>3348</v>
      </c>
      <c r="U37" s="139">
        <v>3535</v>
      </c>
      <c r="V37" s="139">
        <v>3568</v>
      </c>
      <c r="W37" s="107">
        <v>1804.8979633200001</v>
      </c>
      <c r="X37" s="167">
        <v>1304.58</v>
      </c>
      <c r="Y37" s="168"/>
    </row>
    <row r="38" spans="1:25" x14ac:dyDescent="0.2">
      <c r="A38" s="166" t="s">
        <v>248</v>
      </c>
      <c r="B38" s="103">
        <v>232</v>
      </c>
      <c r="C38" s="104">
        <v>251</v>
      </c>
      <c r="D38" s="103">
        <v>326</v>
      </c>
      <c r="E38" s="104">
        <v>338</v>
      </c>
      <c r="F38" s="103">
        <v>351</v>
      </c>
      <c r="G38" s="104">
        <v>413</v>
      </c>
      <c r="H38" s="103">
        <v>469</v>
      </c>
      <c r="I38" s="104">
        <v>465</v>
      </c>
      <c r="J38" s="103">
        <v>484</v>
      </c>
      <c r="K38" s="104">
        <v>480</v>
      </c>
      <c r="L38" s="103">
        <v>498</v>
      </c>
      <c r="M38" s="104">
        <v>534</v>
      </c>
      <c r="N38" s="103">
        <v>642</v>
      </c>
      <c r="O38" s="104">
        <v>1112</v>
      </c>
      <c r="P38" s="110">
        <v>1931</v>
      </c>
      <c r="Q38" s="119">
        <v>3115</v>
      </c>
      <c r="R38" s="103">
        <v>3392</v>
      </c>
      <c r="S38" s="104">
        <v>3257</v>
      </c>
      <c r="T38" s="105">
        <v>3474</v>
      </c>
      <c r="U38" s="139">
        <v>3752</v>
      </c>
      <c r="V38" s="139">
        <v>4559</v>
      </c>
      <c r="W38" s="107">
        <v>680.27656420200003</v>
      </c>
      <c r="X38" s="167">
        <v>717.05700000000002</v>
      </c>
      <c r="Y38" s="168"/>
    </row>
    <row r="39" spans="1:25" x14ac:dyDescent="0.2">
      <c r="A39" s="166" t="s">
        <v>249</v>
      </c>
      <c r="B39" s="103">
        <v>294</v>
      </c>
      <c r="C39" s="104">
        <v>245</v>
      </c>
      <c r="D39" s="103">
        <v>344</v>
      </c>
      <c r="E39" s="104">
        <v>488</v>
      </c>
      <c r="F39" s="103">
        <v>606</v>
      </c>
      <c r="G39" s="104">
        <v>685</v>
      </c>
      <c r="H39" s="103">
        <v>696</v>
      </c>
      <c r="I39" s="104">
        <v>844</v>
      </c>
      <c r="J39" s="103">
        <v>1147</v>
      </c>
      <c r="K39" s="104">
        <v>1196</v>
      </c>
      <c r="L39" s="103">
        <v>1172</v>
      </c>
      <c r="M39" s="104">
        <v>1689</v>
      </c>
      <c r="N39" s="116">
        <v>489</v>
      </c>
      <c r="O39" s="104">
        <v>546</v>
      </c>
      <c r="P39" s="103">
        <v>493</v>
      </c>
      <c r="Q39" s="104">
        <v>418</v>
      </c>
      <c r="R39" s="103">
        <v>678</v>
      </c>
      <c r="S39" s="104">
        <v>585</v>
      </c>
      <c r="T39" s="117">
        <v>573</v>
      </c>
      <c r="U39" s="139">
        <v>552</v>
      </c>
      <c r="V39" s="139">
        <v>540</v>
      </c>
      <c r="W39" s="107">
        <v>630.09554459399999</v>
      </c>
      <c r="X39" s="167">
        <v>489.39600000000002</v>
      </c>
      <c r="Y39" s="168"/>
    </row>
    <row r="40" spans="1:25" x14ac:dyDescent="0.2">
      <c r="A40" s="166" t="s">
        <v>250</v>
      </c>
      <c r="B40" s="103">
        <v>156</v>
      </c>
      <c r="C40" s="104">
        <v>217</v>
      </c>
      <c r="D40" s="103">
        <v>242</v>
      </c>
      <c r="E40" s="104">
        <v>255</v>
      </c>
      <c r="F40" s="103">
        <v>294</v>
      </c>
      <c r="G40" s="104">
        <v>334</v>
      </c>
      <c r="H40" s="103">
        <v>301</v>
      </c>
      <c r="I40" s="104">
        <v>294</v>
      </c>
      <c r="J40" s="103">
        <v>207</v>
      </c>
      <c r="K40" s="104">
        <v>175</v>
      </c>
      <c r="L40" s="103">
        <v>170</v>
      </c>
      <c r="M40" s="104">
        <v>178</v>
      </c>
      <c r="N40" s="103">
        <v>158</v>
      </c>
      <c r="O40" s="104">
        <v>169</v>
      </c>
      <c r="P40" s="103">
        <v>218</v>
      </c>
      <c r="Q40" s="104">
        <v>204</v>
      </c>
      <c r="R40" s="103">
        <v>179</v>
      </c>
      <c r="S40" s="104">
        <v>246</v>
      </c>
      <c r="T40" s="105">
        <v>226</v>
      </c>
      <c r="U40" s="139">
        <v>217</v>
      </c>
      <c r="V40" s="139">
        <v>219</v>
      </c>
      <c r="W40" s="107">
        <v>640.21268564399998</v>
      </c>
      <c r="X40" s="167">
        <v>640.72199999999998</v>
      </c>
      <c r="Y40" s="168"/>
    </row>
    <row r="41" spans="1:25" x14ac:dyDescent="0.2">
      <c r="A41" s="166" t="s">
        <v>251</v>
      </c>
      <c r="B41" s="103">
        <v>272</v>
      </c>
      <c r="C41" s="104">
        <v>274</v>
      </c>
      <c r="D41" s="103">
        <v>237</v>
      </c>
      <c r="E41" s="104">
        <v>382</v>
      </c>
      <c r="F41" s="103">
        <v>358</v>
      </c>
      <c r="G41" s="104">
        <v>331</v>
      </c>
      <c r="H41" s="103">
        <v>330</v>
      </c>
      <c r="I41" s="104">
        <v>300</v>
      </c>
      <c r="J41" s="103">
        <v>279</v>
      </c>
      <c r="K41" s="104">
        <v>317</v>
      </c>
      <c r="L41" s="103">
        <v>267</v>
      </c>
      <c r="M41" s="104">
        <v>255</v>
      </c>
      <c r="N41" s="103">
        <v>219</v>
      </c>
      <c r="O41" s="104">
        <v>221</v>
      </c>
      <c r="P41" s="103">
        <v>503</v>
      </c>
      <c r="Q41" s="104">
        <v>593</v>
      </c>
      <c r="R41" s="103">
        <v>690</v>
      </c>
      <c r="S41" s="104">
        <v>767</v>
      </c>
      <c r="T41" s="105">
        <v>880</v>
      </c>
      <c r="U41" s="139">
        <v>854</v>
      </c>
      <c r="V41" s="139">
        <v>816</v>
      </c>
      <c r="W41" s="107">
        <v>642.640799496</v>
      </c>
      <c r="X41" s="167">
        <v>642.87400000000002</v>
      </c>
      <c r="Y41" s="168"/>
    </row>
    <row r="42" spans="1:25" x14ac:dyDescent="0.2">
      <c r="A42" s="166" t="s">
        <v>252</v>
      </c>
      <c r="B42" s="142">
        <v>380</v>
      </c>
      <c r="C42" s="143">
        <v>353</v>
      </c>
      <c r="D42" s="142">
        <v>424</v>
      </c>
      <c r="E42" s="143">
        <v>477</v>
      </c>
      <c r="F42" s="142">
        <v>562</v>
      </c>
      <c r="G42" s="143">
        <v>637</v>
      </c>
      <c r="H42" s="142">
        <v>583</v>
      </c>
      <c r="I42" s="143">
        <v>542</v>
      </c>
      <c r="J42" s="142">
        <v>541</v>
      </c>
      <c r="K42" s="143">
        <v>527</v>
      </c>
      <c r="L42" s="142">
        <v>444</v>
      </c>
      <c r="M42" s="143">
        <v>480</v>
      </c>
      <c r="N42" s="142">
        <v>473</v>
      </c>
      <c r="O42" s="143">
        <v>417</v>
      </c>
      <c r="P42" s="142">
        <v>414</v>
      </c>
      <c r="Q42" s="143">
        <v>379</v>
      </c>
      <c r="R42" s="103">
        <v>388</v>
      </c>
      <c r="S42" s="104">
        <v>509</v>
      </c>
      <c r="T42" s="105">
        <v>608</v>
      </c>
      <c r="U42" s="139">
        <v>608</v>
      </c>
      <c r="V42" s="139">
        <v>678</v>
      </c>
      <c r="W42" s="107">
        <v>1520.8086426360001</v>
      </c>
      <c r="X42" s="167">
        <v>1300.02</v>
      </c>
      <c r="Y42" s="168"/>
    </row>
    <row r="43" spans="1:25" x14ac:dyDescent="0.2">
      <c r="A43" s="169" t="s">
        <v>253</v>
      </c>
      <c r="B43" s="120">
        <v>309</v>
      </c>
      <c r="C43" s="121">
        <v>298</v>
      </c>
      <c r="D43" s="120">
        <v>353</v>
      </c>
      <c r="E43" s="121">
        <v>371</v>
      </c>
      <c r="F43" s="120">
        <v>466</v>
      </c>
      <c r="G43" s="121">
        <v>532</v>
      </c>
      <c r="H43" s="120">
        <v>473</v>
      </c>
      <c r="I43" s="121">
        <v>432</v>
      </c>
      <c r="J43" s="120">
        <v>412</v>
      </c>
      <c r="K43" s="121">
        <v>387</v>
      </c>
      <c r="L43" s="120">
        <v>329</v>
      </c>
      <c r="M43" s="121">
        <v>361</v>
      </c>
      <c r="N43" s="120">
        <v>362</v>
      </c>
      <c r="O43" s="121">
        <v>339</v>
      </c>
      <c r="P43" s="120">
        <v>332</v>
      </c>
      <c r="Q43" s="127">
        <v>293</v>
      </c>
      <c r="R43" s="112"/>
      <c r="S43" s="113"/>
      <c r="T43" s="124"/>
      <c r="U43" s="144"/>
      <c r="V43" s="144"/>
      <c r="W43" s="123">
        <v>1028.710901964</v>
      </c>
      <c r="X43" s="167"/>
      <c r="Y43" s="168"/>
    </row>
    <row r="44" spans="1:25" x14ac:dyDescent="0.2">
      <c r="A44" s="166" t="s">
        <v>254</v>
      </c>
      <c r="B44" s="103">
        <v>212</v>
      </c>
      <c r="C44" s="104">
        <v>212</v>
      </c>
      <c r="D44" s="103">
        <v>268</v>
      </c>
      <c r="E44" s="104">
        <v>316</v>
      </c>
      <c r="F44" s="103">
        <v>300</v>
      </c>
      <c r="G44" s="104">
        <v>312</v>
      </c>
      <c r="H44" s="103">
        <v>314</v>
      </c>
      <c r="I44" s="104">
        <v>380</v>
      </c>
      <c r="J44" s="103">
        <v>269</v>
      </c>
      <c r="K44" s="104">
        <v>226</v>
      </c>
      <c r="L44" s="103">
        <v>179</v>
      </c>
      <c r="M44" s="104">
        <v>201</v>
      </c>
      <c r="N44" s="103">
        <v>170</v>
      </c>
      <c r="O44" s="104">
        <v>180</v>
      </c>
      <c r="P44" s="103">
        <v>175</v>
      </c>
      <c r="Q44" s="104">
        <v>184</v>
      </c>
      <c r="R44" s="103">
        <v>232</v>
      </c>
      <c r="S44" s="104">
        <v>201</v>
      </c>
      <c r="T44" s="105">
        <v>190</v>
      </c>
      <c r="U44" s="139">
        <v>227</v>
      </c>
      <c r="V44" s="139">
        <v>241</v>
      </c>
      <c r="W44" s="107">
        <v>566.55989880000004</v>
      </c>
      <c r="X44" s="167">
        <v>565.34400000000005</v>
      </c>
      <c r="Y44" s="168"/>
    </row>
    <row r="45" spans="1:25" x14ac:dyDescent="0.2">
      <c r="A45" s="166" t="s">
        <v>255</v>
      </c>
      <c r="B45" s="103">
        <v>570</v>
      </c>
      <c r="C45" s="104">
        <v>593</v>
      </c>
      <c r="D45" s="103">
        <v>718</v>
      </c>
      <c r="E45" s="104">
        <v>812</v>
      </c>
      <c r="F45" s="103">
        <v>803</v>
      </c>
      <c r="G45" s="104">
        <v>1038</v>
      </c>
      <c r="H45" s="103">
        <v>1006</v>
      </c>
      <c r="I45" s="104">
        <v>1005</v>
      </c>
      <c r="J45" s="103">
        <v>972</v>
      </c>
      <c r="K45" s="104">
        <v>1020</v>
      </c>
      <c r="L45" s="103">
        <v>1085</v>
      </c>
      <c r="M45" s="104">
        <v>1466</v>
      </c>
      <c r="N45" s="103">
        <v>1534</v>
      </c>
      <c r="O45" s="104">
        <v>1864</v>
      </c>
      <c r="P45" s="116">
        <v>2318</v>
      </c>
      <c r="Q45" s="104">
        <v>3761</v>
      </c>
      <c r="R45" s="103">
        <v>3728</v>
      </c>
      <c r="S45" s="104">
        <v>3849</v>
      </c>
      <c r="T45" s="105">
        <v>3878</v>
      </c>
      <c r="U45" s="139">
        <v>3949</v>
      </c>
      <c r="V45" s="139">
        <v>4233</v>
      </c>
      <c r="W45" s="107">
        <v>913.78017963600007</v>
      </c>
      <c r="X45" s="167">
        <v>837.57399999999996</v>
      </c>
      <c r="Y45" s="168"/>
    </row>
    <row r="46" spans="1:25" x14ac:dyDescent="0.2">
      <c r="A46" s="166" t="s">
        <v>256</v>
      </c>
      <c r="B46" s="103">
        <v>354</v>
      </c>
      <c r="C46" s="104">
        <v>396</v>
      </c>
      <c r="D46" s="103">
        <v>495</v>
      </c>
      <c r="E46" s="104">
        <v>510</v>
      </c>
      <c r="F46" s="103">
        <v>564</v>
      </c>
      <c r="G46" s="104">
        <v>644</v>
      </c>
      <c r="H46" s="103">
        <v>596</v>
      </c>
      <c r="I46" s="104">
        <v>604</v>
      </c>
      <c r="J46" s="103">
        <v>547</v>
      </c>
      <c r="K46" s="104">
        <v>523</v>
      </c>
      <c r="L46" s="103">
        <v>456</v>
      </c>
      <c r="M46" s="104">
        <v>467</v>
      </c>
      <c r="N46" s="103">
        <v>444</v>
      </c>
      <c r="O46" s="104">
        <v>460</v>
      </c>
      <c r="P46" s="103">
        <v>435</v>
      </c>
      <c r="Q46" s="104">
        <v>448</v>
      </c>
      <c r="R46" s="103">
        <v>432</v>
      </c>
      <c r="S46" s="104">
        <v>614</v>
      </c>
      <c r="T46" s="105">
        <v>598</v>
      </c>
      <c r="U46" s="139">
        <v>639</v>
      </c>
      <c r="V46" s="139">
        <v>654</v>
      </c>
      <c r="W46" s="107">
        <v>1182.0867602820001</v>
      </c>
      <c r="X46" s="167">
        <v>1182.01</v>
      </c>
      <c r="Y46" s="168"/>
    </row>
    <row r="47" spans="1:25" x14ac:dyDescent="0.2">
      <c r="A47" s="166" t="s">
        <v>257</v>
      </c>
      <c r="B47" s="103">
        <v>428</v>
      </c>
      <c r="C47" s="104">
        <v>489</v>
      </c>
      <c r="D47" s="103">
        <v>570</v>
      </c>
      <c r="E47" s="104">
        <v>675</v>
      </c>
      <c r="F47" s="103">
        <v>808</v>
      </c>
      <c r="G47" s="104">
        <v>929</v>
      </c>
      <c r="H47" s="103">
        <v>906</v>
      </c>
      <c r="I47" s="104">
        <v>1059</v>
      </c>
      <c r="J47" s="103">
        <v>959</v>
      </c>
      <c r="K47" s="104">
        <v>819</v>
      </c>
      <c r="L47" s="103">
        <v>646</v>
      </c>
      <c r="M47" s="104">
        <v>682</v>
      </c>
      <c r="N47" s="103">
        <v>580</v>
      </c>
      <c r="O47" s="104">
        <v>533</v>
      </c>
      <c r="P47" s="103">
        <v>552</v>
      </c>
      <c r="Q47" s="104">
        <v>566</v>
      </c>
      <c r="R47" s="103">
        <v>590</v>
      </c>
      <c r="S47" s="104">
        <v>799</v>
      </c>
      <c r="T47" s="105">
        <v>836</v>
      </c>
      <c r="U47" s="139">
        <v>929</v>
      </c>
      <c r="V47" s="139">
        <v>986</v>
      </c>
      <c r="W47" s="107">
        <v>1051.777983558</v>
      </c>
      <c r="X47" s="167">
        <v>1052.56</v>
      </c>
      <c r="Y47" s="168"/>
    </row>
    <row r="48" spans="1:25" x14ac:dyDescent="0.2">
      <c r="A48" s="166" t="s">
        <v>258</v>
      </c>
      <c r="B48" s="103">
        <v>158</v>
      </c>
      <c r="C48" s="104">
        <v>127</v>
      </c>
      <c r="D48" s="103">
        <v>134</v>
      </c>
      <c r="E48" s="104">
        <v>90</v>
      </c>
      <c r="F48" s="103">
        <v>202</v>
      </c>
      <c r="G48" s="104">
        <v>211</v>
      </c>
      <c r="H48" s="103">
        <v>240</v>
      </c>
      <c r="I48" s="104">
        <v>248</v>
      </c>
      <c r="J48" s="103">
        <v>199</v>
      </c>
      <c r="K48" s="104">
        <v>163</v>
      </c>
      <c r="L48" s="103">
        <v>119</v>
      </c>
      <c r="M48" s="104">
        <v>113</v>
      </c>
      <c r="N48" s="103">
        <v>149</v>
      </c>
      <c r="O48" s="104">
        <v>127</v>
      </c>
      <c r="P48" s="103">
        <v>471</v>
      </c>
      <c r="Q48" s="104">
        <v>460</v>
      </c>
      <c r="R48" s="103">
        <v>427</v>
      </c>
      <c r="S48" s="104">
        <v>1351</v>
      </c>
      <c r="T48" s="105">
        <v>2416</v>
      </c>
      <c r="U48" s="139">
        <v>2630</v>
      </c>
      <c r="V48" s="139">
        <v>2670</v>
      </c>
      <c r="W48" s="107">
        <v>581.93795319599997</v>
      </c>
      <c r="X48" s="167">
        <v>582.72799999999995</v>
      </c>
      <c r="Y48" s="168"/>
    </row>
    <row r="49" spans="1:25" x14ac:dyDescent="0.2">
      <c r="A49" s="166" t="s">
        <v>259</v>
      </c>
      <c r="B49" s="103">
        <v>156</v>
      </c>
      <c r="C49" s="104">
        <v>159</v>
      </c>
      <c r="D49" s="103">
        <v>221</v>
      </c>
      <c r="E49" s="104">
        <v>223</v>
      </c>
      <c r="F49" s="103">
        <v>269</v>
      </c>
      <c r="G49" s="104">
        <v>291</v>
      </c>
      <c r="H49" s="103">
        <v>302</v>
      </c>
      <c r="I49" s="104">
        <v>335</v>
      </c>
      <c r="J49" s="103">
        <v>312</v>
      </c>
      <c r="K49" s="104">
        <v>288</v>
      </c>
      <c r="L49" s="103">
        <v>232</v>
      </c>
      <c r="M49" s="104">
        <v>216</v>
      </c>
      <c r="N49" s="103">
        <v>214</v>
      </c>
      <c r="O49" s="104">
        <v>208</v>
      </c>
      <c r="P49" s="103">
        <v>236</v>
      </c>
      <c r="Q49" s="104">
        <v>285</v>
      </c>
      <c r="R49" s="103">
        <v>310</v>
      </c>
      <c r="S49" s="104">
        <v>309</v>
      </c>
      <c r="T49" s="105">
        <v>272</v>
      </c>
      <c r="U49" s="139">
        <v>303</v>
      </c>
      <c r="V49" s="139">
        <v>308</v>
      </c>
      <c r="W49" s="107">
        <v>510.308594562</v>
      </c>
      <c r="X49" s="167">
        <v>510.07400000000001</v>
      </c>
      <c r="Y49" s="168"/>
    </row>
    <row r="50" spans="1:25" x14ac:dyDescent="0.2">
      <c r="A50" s="166" t="s">
        <v>260</v>
      </c>
      <c r="B50" s="103">
        <v>412</v>
      </c>
      <c r="C50" s="104">
        <v>452</v>
      </c>
      <c r="D50" s="103">
        <v>529</v>
      </c>
      <c r="E50" s="104">
        <v>562</v>
      </c>
      <c r="F50" s="103">
        <v>662</v>
      </c>
      <c r="G50" s="104">
        <v>770</v>
      </c>
      <c r="H50" s="103">
        <v>782</v>
      </c>
      <c r="I50" s="104">
        <v>917</v>
      </c>
      <c r="J50" s="103">
        <v>808</v>
      </c>
      <c r="K50" s="104">
        <v>767</v>
      </c>
      <c r="L50" s="103">
        <v>667</v>
      </c>
      <c r="M50" s="104">
        <v>671</v>
      </c>
      <c r="N50" s="103">
        <v>713</v>
      </c>
      <c r="O50" s="104">
        <v>764</v>
      </c>
      <c r="P50" s="103">
        <v>938</v>
      </c>
      <c r="Q50" s="104">
        <v>1186</v>
      </c>
      <c r="R50" s="103">
        <v>1218</v>
      </c>
      <c r="S50" s="104">
        <v>1529</v>
      </c>
      <c r="T50" s="114">
        <v>1587</v>
      </c>
      <c r="U50" s="139">
        <v>1692</v>
      </c>
      <c r="V50" s="139">
        <v>1729</v>
      </c>
      <c r="W50" s="107">
        <v>704.55770272200004</v>
      </c>
      <c r="X50" s="167">
        <v>693.57100000000003</v>
      </c>
      <c r="Y50" s="168"/>
    </row>
    <row r="51" spans="1:25" x14ac:dyDescent="0.2">
      <c r="A51" s="166" t="s">
        <v>261</v>
      </c>
      <c r="B51" s="103">
        <v>387</v>
      </c>
      <c r="C51" s="104">
        <v>412</v>
      </c>
      <c r="D51" s="103">
        <v>544</v>
      </c>
      <c r="E51" s="104">
        <v>559</v>
      </c>
      <c r="F51" s="103">
        <v>689</v>
      </c>
      <c r="G51" s="104">
        <v>754</v>
      </c>
      <c r="H51" s="103">
        <v>762</v>
      </c>
      <c r="I51" s="104">
        <v>871</v>
      </c>
      <c r="J51" s="103">
        <v>754</v>
      </c>
      <c r="K51" s="104">
        <v>594</v>
      </c>
      <c r="L51" s="103">
        <v>520</v>
      </c>
      <c r="M51" s="104">
        <v>533</v>
      </c>
      <c r="N51" s="103">
        <v>590</v>
      </c>
      <c r="O51" s="104">
        <v>624</v>
      </c>
      <c r="P51" s="110">
        <v>1142</v>
      </c>
      <c r="Q51" s="104">
        <v>855</v>
      </c>
      <c r="R51" s="103">
        <v>1057</v>
      </c>
      <c r="S51" s="104">
        <v>1343</v>
      </c>
      <c r="T51" s="117">
        <v>1312</v>
      </c>
      <c r="U51" s="139">
        <v>1550</v>
      </c>
      <c r="V51" s="139">
        <v>1507</v>
      </c>
      <c r="W51" s="107">
        <v>1041.2561568660001</v>
      </c>
      <c r="X51" s="167">
        <v>1195.05</v>
      </c>
      <c r="Y51" s="168"/>
    </row>
    <row r="52" spans="1:25" x14ac:dyDescent="0.2">
      <c r="A52" s="166" t="s">
        <v>262</v>
      </c>
      <c r="B52" s="142">
        <v>195</v>
      </c>
      <c r="C52" s="143">
        <v>210</v>
      </c>
      <c r="D52" s="142">
        <v>213</v>
      </c>
      <c r="E52" s="143">
        <v>223</v>
      </c>
      <c r="F52" s="142">
        <v>234</v>
      </c>
      <c r="G52" s="143">
        <v>304</v>
      </c>
      <c r="H52" s="142">
        <v>303</v>
      </c>
      <c r="I52" s="143">
        <v>252</v>
      </c>
      <c r="J52" s="142">
        <v>261</v>
      </c>
      <c r="K52" s="143">
        <v>214</v>
      </c>
      <c r="L52" s="142">
        <v>186</v>
      </c>
      <c r="M52" s="143">
        <v>154</v>
      </c>
      <c r="N52" s="142">
        <v>167</v>
      </c>
      <c r="O52" s="143">
        <v>121</v>
      </c>
      <c r="P52" s="142">
        <v>150</v>
      </c>
      <c r="Q52" s="109">
        <v>186</v>
      </c>
      <c r="R52" s="103">
        <v>179</v>
      </c>
      <c r="S52" s="104">
        <v>217</v>
      </c>
      <c r="T52" s="105">
        <v>221</v>
      </c>
      <c r="U52" s="139">
        <v>205</v>
      </c>
      <c r="V52" s="139">
        <v>181</v>
      </c>
      <c r="W52" s="107">
        <v>890.30841240000007</v>
      </c>
      <c r="X52" s="167">
        <v>960.95899999999995</v>
      </c>
      <c r="Y52" s="168"/>
    </row>
    <row r="53" spans="1:25" x14ac:dyDescent="0.2">
      <c r="A53" s="169" t="s">
        <v>263</v>
      </c>
      <c r="B53" s="120">
        <v>101</v>
      </c>
      <c r="C53" s="121">
        <v>102</v>
      </c>
      <c r="D53" s="120">
        <v>105</v>
      </c>
      <c r="E53" s="121">
        <v>119</v>
      </c>
      <c r="F53" s="120">
        <v>136</v>
      </c>
      <c r="G53" s="121">
        <v>158</v>
      </c>
      <c r="H53" s="120">
        <v>164</v>
      </c>
      <c r="I53" s="121">
        <v>97</v>
      </c>
      <c r="J53" s="120">
        <v>132</v>
      </c>
      <c r="K53" s="121">
        <v>90</v>
      </c>
      <c r="L53" s="120">
        <v>90</v>
      </c>
      <c r="M53" s="121">
        <v>76</v>
      </c>
      <c r="N53" s="120">
        <v>67</v>
      </c>
      <c r="O53" s="121">
        <v>49</v>
      </c>
      <c r="P53" s="122">
        <v>67</v>
      </c>
      <c r="Q53" s="113"/>
      <c r="R53" s="112"/>
      <c r="S53" s="113"/>
      <c r="T53" s="124"/>
      <c r="U53" s="144"/>
      <c r="V53" s="144"/>
      <c r="W53" s="123">
        <v>409.13718406200002</v>
      </c>
      <c r="X53" s="167"/>
      <c r="Y53" s="168"/>
    </row>
    <row r="54" spans="1:25" x14ac:dyDescent="0.2">
      <c r="A54" s="166" t="s">
        <v>264</v>
      </c>
      <c r="B54" s="103">
        <v>144</v>
      </c>
      <c r="C54" s="104">
        <v>189</v>
      </c>
      <c r="D54" s="103">
        <v>236</v>
      </c>
      <c r="E54" s="104">
        <v>235</v>
      </c>
      <c r="F54" s="103">
        <v>313</v>
      </c>
      <c r="G54" s="104">
        <v>313</v>
      </c>
      <c r="H54" s="103">
        <v>262</v>
      </c>
      <c r="I54" s="104">
        <v>289</v>
      </c>
      <c r="J54" s="103">
        <v>232</v>
      </c>
      <c r="K54" s="104">
        <v>280</v>
      </c>
      <c r="L54" s="103">
        <v>213</v>
      </c>
      <c r="M54" s="104">
        <v>244</v>
      </c>
      <c r="N54" s="103">
        <v>260</v>
      </c>
      <c r="O54" s="104">
        <v>310</v>
      </c>
      <c r="P54" s="103">
        <v>381</v>
      </c>
      <c r="Q54" s="104">
        <v>484</v>
      </c>
      <c r="R54" s="103">
        <v>467</v>
      </c>
      <c r="S54" s="104">
        <v>724</v>
      </c>
      <c r="T54" s="114">
        <v>656</v>
      </c>
      <c r="U54" s="139">
        <v>687</v>
      </c>
      <c r="V54" s="139">
        <v>673</v>
      </c>
      <c r="W54" s="107">
        <v>243.21607084199999</v>
      </c>
      <c r="X54" s="167">
        <v>206.74199999999999</v>
      </c>
      <c r="Y54" s="168"/>
    </row>
    <row r="55" spans="1:25" x14ac:dyDescent="0.2">
      <c r="A55" s="166" t="s">
        <v>265</v>
      </c>
      <c r="B55" s="103">
        <v>246</v>
      </c>
      <c r="C55" s="104">
        <v>272</v>
      </c>
      <c r="D55" s="103">
        <v>272</v>
      </c>
      <c r="E55" s="104">
        <v>259</v>
      </c>
      <c r="F55" s="103">
        <v>324</v>
      </c>
      <c r="G55" s="104">
        <v>368</v>
      </c>
      <c r="H55" s="103">
        <v>270</v>
      </c>
      <c r="I55" s="104">
        <v>265</v>
      </c>
      <c r="J55" s="103">
        <v>257</v>
      </c>
      <c r="K55" s="104">
        <v>221</v>
      </c>
      <c r="L55" s="103">
        <v>191</v>
      </c>
      <c r="M55" s="104">
        <v>166</v>
      </c>
      <c r="N55" s="103">
        <v>162</v>
      </c>
      <c r="O55" s="104">
        <v>158</v>
      </c>
      <c r="P55" s="103">
        <v>151</v>
      </c>
      <c r="Q55" s="104">
        <v>151</v>
      </c>
      <c r="R55" s="103">
        <v>138</v>
      </c>
      <c r="S55" s="104">
        <v>131</v>
      </c>
      <c r="T55" s="117">
        <v>190</v>
      </c>
      <c r="U55" s="139">
        <v>206</v>
      </c>
      <c r="V55" s="139">
        <v>243</v>
      </c>
      <c r="W55" s="107">
        <v>576.67703985000003</v>
      </c>
      <c r="X55" s="167">
        <v>865.68700000000001</v>
      </c>
      <c r="Y55" s="168"/>
    </row>
    <row r="56" spans="1:25" x14ac:dyDescent="0.2">
      <c r="A56" s="166" t="s">
        <v>266</v>
      </c>
      <c r="B56" s="103">
        <v>170</v>
      </c>
      <c r="C56" s="104">
        <v>183</v>
      </c>
      <c r="D56" s="103">
        <v>193</v>
      </c>
      <c r="E56" s="104">
        <v>214</v>
      </c>
      <c r="F56" s="103">
        <v>238</v>
      </c>
      <c r="G56" s="104">
        <v>248</v>
      </c>
      <c r="H56" s="103">
        <v>227</v>
      </c>
      <c r="I56" s="104">
        <v>241</v>
      </c>
      <c r="J56" s="103">
        <v>245</v>
      </c>
      <c r="K56" s="104">
        <v>206</v>
      </c>
      <c r="L56" s="103">
        <v>187</v>
      </c>
      <c r="M56" s="104">
        <v>201</v>
      </c>
      <c r="N56" s="103">
        <v>155</v>
      </c>
      <c r="O56" s="104">
        <v>181</v>
      </c>
      <c r="P56" s="103">
        <v>148</v>
      </c>
      <c r="Q56" s="104">
        <v>165</v>
      </c>
      <c r="R56" s="103">
        <v>177</v>
      </c>
      <c r="S56" s="104">
        <v>192</v>
      </c>
      <c r="T56" s="117">
        <v>205</v>
      </c>
      <c r="U56" s="139">
        <v>202</v>
      </c>
      <c r="V56" s="139">
        <v>211</v>
      </c>
      <c r="W56" s="107">
        <v>611.48000506200003</v>
      </c>
      <c r="X56" s="167">
        <v>616.91999999999996</v>
      </c>
      <c r="Y56" s="168"/>
    </row>
    <row r="57" spans="1:25" x14ac:dyDescent="0.2">
      <c r="A57" s="166" t="s">
        <v>267</v>
      </c>
      <c r="B57" s="103">
        <v>270</v>
      </c>
      <c r="C57" s="104">
        <v>267</v>
      </c>
      <c r="D57" s="103">
        <v>312</v>
      </c>
      <c r="E57" s="104">
        <v>333</v>
      </c>
      <c r="F57" s="103">
        <v>382</v>
      </c>
      <c r="G57" s="104">
        <v>465</v>
      </c>
      <c r="H57" s="103">
        <v>396</v>
      </c>
      <c r="I57" s="104">
        <v>400</v>
      </c>
      <c r="J57" s="103">
        <v>343</v>
      </c>
      <c r="K57" s="104">
        <v>336</v>
      </c>
      <c r="L57" s="103">
        <v>266</v>
      </c>
      <c r="M57" s="104">
        <v>325</v>
      </c>
      <c r="N57" s="103">
        <v>297</v>
      </c>
      <c r="O57" s="104">
        <v>319</v>
      </c>
      <c r="P57" s="103">
        <v>274</v>
      </c>
      <c r="Q57" s="104">
        <v>282</v>
      </c>
      <c r="R57" s="103">
        <v>260</v>
      </c>
      <c r="S57" s="104">
        <v>235</v>
      </c>
      <c r="T57" s="105">
        <v>293</v>
      </c>
      <c r="U57" s="139">
        <v>315</v>
      </c>
      <c r="V57" s="139">
        <v>334</v>
      </c>
      <c r="W57" s="107">
        <v>608.242519926</v>
      </c>
      <c r="X57" s="167">
        <v>635.47299999999996</v>
      </c>
      <c r="Y57" s="168"/>
    </row>
    <row r="58" spans="1:25" x14ac:dyDescent="0.2">
      <c r="A58" s="166" t="s">
        <v>268</v>
      </c>
      <c r="B58" s="103">
        <v>523</v>
      </c>
      <c r="C58" s="104">
        <v>535</v>
      </c>
      <c r="D58" s="103">
        <v>678</v>
      </c>
      <c r="E58" s="104">
        <v>784</v>
      </c>
      <c r="F58" s="103">
        <v>859</v>
      </c>
      <c r="G58" s="104">
        <v>1011</v>
      </c>
      <c r="H58" s="103">
        <v>971</v>
      </c>
      <c r="I58" s="104">
        <v>1017</v>
      </c>
      <c r="J58" s="103">
        <v>969</v>
      </c>
      <c r="K58" s="104">
        <v>948</v>
      </c>
      <c r="L58" s="103">
        <v>980</v>
      </c>
      <c r="M58" s="104">
        <v>1385</v>
      </c>
      <c r="N58" s="103">
        <v>1521</v>
      </c>
      <c r="O58" s="104">
        <v>1722</v>
      </c>
      <c r="P58" s="110">
        <v>2555</v>
      </c>
      <c r="Q58" s="109">
        <v>3258</v>
      </c>
      <c r="R58" s="103">
        <v>3699</v>
      </c>
      <c r="S58" s="104">
        <v>4384</v>
      </c>
      <c r="T58" s="114">
        <v>4100</v>
      </c>
      <c r="U58" s="139">
        <v>4362</v>
      </c>
      <c r="V58" s="139">
        <v>4655</v>
      </c>
      <c r="W58" s="107">
        <v>930.77697660000001</v>
      </c>
      <c r="X58" s="167">
        <v>711.22500000000002</v>
      </c>
      <c r="Y58" s="168"/>
    </row>
    <row r="59" spans="1:25" x14ac:dyDescent="0.2">
      <c r="A59" s="166" t="s">
        <v>269</v>
      </c>
      <c r="B59" s="103">
        <v>293</v>
      </c>
      <c r="C59" s="104">
        <v>233</v>
      </c>
      <c r="D59" s="103">
        <v>285</v>
      </c>
      <c r="E59" s="104">
        <v>272</v>
      </c>
      <c r="F59" s="103">
        <v>298</v>
      </c>
      <c r="G59" s="104">
        <v>371</v>
      </c>
      <c r="H59" s="103">
        <v>402</v>
      </c>
      <c r="I59" s="104">
        <v>433</v>
      </c>
      <c r="J59" s="103">
        <v>409</v>
      </c>
      <c r="K59" s="104">
        <v>435</v>
      </c>
      <c r="L59" s="103">
        <v>386</v>
      </c>
      <c r="M59" s="104">
        <v>361</v>
      </c>
      <c r="N59" s="103">
        <v>371</v>
      </c>
      <c r="O59" s="104">
        <v>312</v>
      </c>
      <c r="P59" s="103">
        <v>325</v>
      </c>
      <c r="Q59" s="104">
        <v>355</v>
      </c>
      <c r="R59" s="103">
        <v>276</v>
      </c>
      <c r="S59" s="104">
        <v>334</v>
      </c>
      <c r="T59" s="105">
        <v>327</v>
      </c>
      <c r="U59" s="139">
        <v>331</v>
      </c>
      <c r="V59" s="139">
        <v>378</v>
      </c>
      <c r="W59" s="107">
        <v>666.51725237400001</v>
      </c>
      <c r="X59" s="167">
        <v>666.26400000000001</v>
      </c>
      <c r="Y59" s="168"/>
    </row>
    <row r="60" spans="1:25" x14ac:dyDescent="0.2">
      <c r="A60" s="166" t="s">
        <v>270</v>
      </c>
      <c r="B60" s="103">
        <v>342</v>
      </c>
      <c r="C60" s="104">
        <v>368</v>
      </c>
      <c r="D60" s="103">
        <v>413</v>
      </c>
      <c r="E60" s="104">
        <v>430</v>
      </c>
      <c r="F60" s="103">
        <v>523</v>
      </c>
      <c r="G60" s="104">
        <v>508</v>
      </c>
      <c r="H60" s="103">
        <v>497</v>
      </c>
      <c r="I60" s="104">
        <v>578</v>
      </c>
      <c r="J60" s="103">
        <v>545</v>
      </c>
      <c r="K60" s="104">
        <v>507</v>
      </c>
      <c r="L60" s="103">
        <v>403</v>
      </c>
      <c r="M60" s="104">
        <v>411</v>
      </c>
      <c r="N60" s="103">
        <v>369</v>
      </c>
      <c r="O60" s="104">
        <v>334</v>
      </c>
      <c r="P60" s="103">
        <v>328</v>
      </c>
      <c r="Q60" s="104">
        <v>359</v>
      </c>
      <c r="R60" s="103">
        <v>376</v>
      </c>
      <c r="S60" s="104">
        <v>401</v>
      </c>
      <c r="T60" s="105">
        <v>411</v>
      </c>
      <c r="U60" s="139">
        <v>465</v>
      </c>
      <c r="V60" s="139">
        <v>485</v>
      </c>
      <c r="W60" s="107">
        <v>777.80580392399997</v>
      </c>
      <c r="X60" s="167">
        <v>778.96</v>
      </c>
      <c r="Y60" s="168"/>
    </row>
    <row r="61" spans="1:25" x14ac:dyDescent="0.2">
      <c r="A61" s="166" t="s">
        <v>271</v>
      </c>
      <c r="B61" s="103">
        <v>493</v>
      </c>
      <c r="C61" s="104">
        <v>514</v>
      </c>
      <c r="D61" s="103">
        <v>602</v>
      </c>
      <c r="E61" s="104">
        <v>682</v>
      </c>
      <c r="F61" s="103">
        <v>700</v>
      </c>
      <c r="G61" s="104">
        <v>813</v>
      </c>
      <c r="H61" s="103">
        <v>721</v>
      </c>
      <c r="I61" s="104">
        <v>677</v>
      </c>
      <c r="J61" s="103">
        <v>657</v>
      </c>
      <c r="K61" s="104">
        <v>604</v>
      </c>
      <c r="L61" s="103">
        <v>598</v>
      </c>
      <c r="M61" s="104">
        <v>637</v>
      </c>
      <c r="N61" s="103">
        <v>543</v>
      </c>
      <c r="O61" s="104">
        <v>571</v>
      </c>
      <c r="P61" s="103">
        <v>613</v>
      </c>
      <c r="Q61" s="104">
        <v>605</v>
      </c>
      <c r="R61" s="116">
        <v>526</v>
      </c>
      <c r="S61" s="104">
        <v>576</v>
      </c>
      <c r="T61" s="105">
        <v>602</v>
      </c>
      <c r="U61" s="139">
        <v>655</v>
      </c>
      <c r="V61" s="139">
        <v>709</v>
      </c>
      <c r="W61" s="107">
        <v>1081.320035424</v>
      </c>
      <c r="X61" s="167">
        <v>1080.4100000000001</v>
      </c>
      <c r="Y61" s="168"/>
    </row>
    <row r="62" spans="1:25" x14ac:dyDescent="0.2">
      <c r="A62" s="166" t="s">
        <v>272</v>
      </c>
      <c r="B62" s="103">
        <v>92</v>
      </c>
      <c r="C62" s="104">
        <v>126</v>
      </c>
      <c r="D62" s="103">
        <v>149</v>
      </c>
      <c r="E62" s="104">
        <v>211</v>
      </c>
      <c r="F62" s="103">
        <v>248</v>
      </c>
      <c r="G62" s="104">
        <v>273</v>
      </c>
      <c r="H62" s="103">
        <v>335</v>
      </c>
      <c r="I62" s="104">
        <v>387</v>
      </c>
      <c r="J62" s="103">
        <v>398</v>
      </c>
      <c r="K62" s="104">
        <v>418</v>
      </c>
      <c r="L62" s="103">
        <v>641</v>
      </c>
      <c r="M62" s="104">
        <v>742</v>
      </c>
      <c r="N62" s="116">
        <v>876</v>
      </c>
      <c r="O62" s="104">
        <v>1429</v>
      </c>
      <c r="P62" s="116">
        <v>1301</v>
      </c>
      <c r="Q62" s="119">
        <v>1232</v>
      </c>
      <c r="R62" s="103">
        <v>1261</v>
      </c>
      <c r="S62" s="104">
        <v>2083</v>
      </c>
      <c r="T62" s="114">
        <v>2975</v>
      </c>
      <c r="U62" s="139">
        <v>4025</v>
      </c>
      <c r="V62" s="141">
        <v>4060</v>
      </c>
      <c r="W62" s="107">
        <v>485.62277040000004</v>
      </c>
      <c r="X62" s="167">
        <v>697.36</v>
      </c>
      <c r="Y62" s="168"/>
    </row>
    <row r="63" spans="1:25" x14ac:dyDescent="0.2">
      <c r="A63" s="166" t="s">
        <v>273</v>
      </c>
      <c r="B63" s="103">
        <v>225</v>
      </c>
      <c r="C63" s="104">
        <v>168</v>
      </c>
      <c r="D63" s="103">
        <v>278</v>
      </c>
      <c r="E63" s="104">
        <v>293</v>
      </c>
      <c r="F63" s="103">
        <v>307</v>
      </c>
      <c r="G63" s="104">
        <v>315</v>
      </c>
      <c r="H63" s="103">
        <v>313</v>
      </c>
      <c r="I63" s="104">
        <v>322</v>
      </c>
      <c r="J63" s="103">
        <v>286</v>
      </c>
      <c r="K63" s="104">
        <v>278</v>
      </c>
      <c r="L63" s="103">
        <v>198</v>
      </c>
      <c r="M63" s="104">
        <v>190</v>
      </c>
      <c r="N63" s="103">
        <v>173</v>
      </c>
      <c r="O63" s="104">
        <v>155</v>
      </c>
      <c r="P63" s="103">
        <v>158</v>
      </c>
      <c r="Q63" s="104">
        <v>151</v>
      </c>
      <c r="R63" s="103">
        <v>221</v>
      </c>
      <c r="S63" s="104">
        <v>229</v>
      </c>
      <c r="T63" s="105">
        <v>223</v>
      </c>
      <c r="U63" s="139">
        <v>214</v>
      </c>
      <c r="V63" s="139">
        <v>238</v>
      </c>
      <c r="W63" s="107">
        <v>771.73551929400003</v>
      </c>
      <c r="X63" s="167">
        <v>771.25400000000002</v>
      </c>
      <c r="Y63" s="168"/>
    </row>
    <row r="64" spans="1:25" x14ac:dyDescent="0.2">
      <c r="A64" s="166" t="s">
        <v>274</v>
      </c>
      <c r="B64" s="103">
        <v>97</v>
      </c>
      <c r="C64" s="104">
        <v>109</v>
      </c>
      <c r="D64" s="103">
        <v>136</v>
      </c>
      <c r="E64" s="104">
        <v>128</v>
      </c>
      <c r="F64" s="103">
        <v>155</v>
      </c>
      <c r="G64" s="104">
        <v>155</v>
      </c>
      <c r="H64" s="103">
        <v>156</v>
      </c>
      <c r="I64" s="104">
        <v>154</v>
      </c>
      <c r="J64" s="103">
        <v>188</v>
      </c>
      <c r="K64" s="104">
        <v>154</v>
      </c>
      <c r="L64" s="103">
        <v>147</v>
      </c>
      <c r="M64" s="104">
        <v>129</v>
      </c>
      <c r="N64" s="103">
        <v>126</v>
      </c>
      <c r="O64" s="104">
        <v>106</v>
      </c>
      <c r="P64" s="103">
        <v>109</v>
      </c>
      <c r="Q64" s="104">
        <v>113</v>
      </c>
      <c r="R64" s="103">
        <v>96</v>
      </c>
      <c r="S64" s="104">
        <v>91</v>
      </c>
      <c r="T64" s="105">
        <v>107</v>
      </c>
      <c r="U64" s="139">
        <v>91</v>
      </c>
      <c r="V64" s="139">
        <v>162</v>
      </c>
      <c r="W64" s="107">
        <v>500.19145351200001</v>
      </c>
      <c r="X64" s="167">
        <v>506.303</v>
      </c>
      <c r="Y64" s="168"/>
    </row>
    <row r="65" spans="1:25" x14ac:dyDescent="0.2">
      <c r="A65" s="169" t="s">
        <v>275</v>
      </c>
      <c r="B65" s="120">
        <v>120</v>
      </c>
      <c r="C65" s="121">
        <v>104</v>
      </c>
      <c r="D65" s="120">
        <v>171</v>
      </c>
      <c r="E65" s="121">
        <v>191</v>
      </c>
      <c r="F65" s="120">
        <v>191</v>
      </c>
      <c r="G65" s="121">
        <v>229</v>
      </c>
      <c r="H65" s="120">
        <v>280</v>
      </c>
      <c r="I65" s="121">
        <v>491</v>
      </c>
      <c r="J65" s="120">
        <v>596</v>
      </c>
      <c r="K65" s="121">
        <v>801</v>
      </c>
      <c r="L65" s="122">
        <v>92</v>
      </c>
      <c r="M65" s="121">
        <v>96</v>
      </c>
      <c r="N65" s="120">
        <v>84</v>
      </c>
      <c r="O65" s="121">
        <v>90</v>
      </c>
      <c r="P65" s="120">
        <v>133</v>
      </c>
      <c r="Q65" s="127">
        <v>144</v>
      </c>
      <c r="R65" s="112"/>
      <c r="S65" s="113"/>
      <c r="T65" s="124"/>
      <c r="U65" s="144"/>
      <c r="V65" s="144"/>
      <c r="W65" s="123">
        <v>403.47158507400002</v>
      </c>
      <c r="X65" s="167"/>
      <c r="Y65" s="168"/>
    </row>
    <row r="66" spans="1:25" x14ac:dyDescent="0.2">
      <c r="A66" s="166" t="s">
        <v>276</v>
      </c>
      <c r="B66" s="103">
        <v>235</v>
      </c>
      <c r="C66" s="104">
        <v>302</v>
      </c>
      <c r="D66" s="103">
        <v>371</v>
      </c>
      <c r="E66" s="104">
        <v>422</v>
      </c>
      <c r="F66" s="103">
        <v>468</v>
      </c>
      <c r="G66" s="104">
        <v>526</v>
      </c>
      <c r="H66" s="103">
        <v>441</v>
      </c>
      <c r="I66" s="104">
        <v>480</v>
      </c>
      <c r="J66" s="103">
        <v>510</v>
      </c>
      <c r="K66" s="104">
        <v>476</v>
      </c>
      <c r="L66" s="103">
        <v>413</v>
      </c>
      <c r="M66" s="104">
        <v>389</v>
      </c>
      <c r="N66" s="103">
        <v>455</v>
      </c>
      <c r="O66" s="104">
        <v>473</v>
      </c>
      <c r="P66" s="103">
        <v>610</v>
      </c>
      <c r="Q66" s="104">
        <v>648</v>
      </c>
      <c r="R66" s="103">
        <v>657</v>
      </c>
      <c r="S66" s="104">
        <v>742</v>
      </c>
      <c r="T66" s="117">
        <v>760</v>
      </c>
      <c r="U66" s="139">
        <v>825</v>
      </c>
      <c r="V66" s="139">
        <v>848</v>
      </c>
      <c r="W66" s="107">
        <v>900.42555345000005</v>
      </c>
      <c r="X66" s="167">
        <v>934.14200000000005</v>
      </c>
      <c r="Y66" s="168"/>
    </row>
    <row r="67" spans="1:25" x14ac:dyDescent="0.2">
      <c r="A67" s="166" t="s">
        <v>277</v>
      </c>
      <c r="B67" s="103">
        <v>1157</v>
      </c>
      <c r="C67" s="104">
        <v>1373</v>
      </c>
      <c r="D67" s="103">
        <v>1519</v>
      </c>
      <c r="E67" s="104">
        <v>1678</v>
      </c>
      <c r="F67" s="103">
        <v>1838</v>
      </c>
      <c r="G67" s="104">
        <v>2061</v>
      </c>
      <c r="H67" s="103">
        <v>1833</v>
      </c>
      <c r="I67" s="104">
        <v>1838</v>
      </c>
      <c r="J67" s="103">
        <v>1753</v>
      </c>
      <c r="K67" s="104">
        <v>1726</v>
      </c>
      <c r="L67" s="103">
        <v>1530</v>
      </c>
      <c r="M67" s="104">
        <v>1501</v>
      </c>
      <c r="N67" s="103">
        <v>1446</v>
      </c>
      <c r="O67" s="104">
        <v>1402</v>
      </c>
      <c r="P67" s="103">
        <v>1608</v>
      </c>
      <c r="Q67" s="104">
        <v>1982</v>
      </c>
      <c r="R67" s="110">
        <v>2707</v>
      </c>
      <c r="S67" s="104">
        <v>3920</v>
      </c>
      <c r="T67" s="117">
        <v>3859</v>
      </c>
      <c r="U67" s="139">
        <v>4310</v>
      </c>
      <c r="V67" s="139">
        <v>4525</v>
      </c>
      <c r="W67" s="107">
        <v>1544.6850955140001</v>
      </c>
      <c r="X67" s="167">
        <v>1591.33</v>
      </c>
      <c r="Y67" s="168"/>
    </row>
    <row r="68" spans="1:25" x14ac:dyDescent="0.2">
      <c r="A68" s="166" t="s">
        <v>278</v>
      </c>
      <c r="B68" s="103">
        <v>350</v>
      </c>
      <c r="C68" s="104">
        <v>418</v>
      </c>
      <c r="D68" s="103">
        <v>505</v>
      </c>
      <c r="E68" s="104">
        <v>622</v>
      </c>
      <c r="F68" s="103">
        <v>722</v>
      </c>
      <c r="G68" s="104">
        <v>790</v>
      </c>
      <c r="H68" s="103">
        <v>693</v>
      </c>
      <c r="I68" s="104">
        <v>768</v>
      </c>
      <c r="J68" s="103">
        <v>674</v>
      </c>
      <c r="K68" s="104">
        <v>568</v>
      </c>
      <c r="L68" s="103">
        <v>448</v>
      </c>
      <c r="M68" s="104">
        <v>458</v>
      </c>
      <c r="N68" s="103">
        <v>413</v>
      </c>
      <c r="O68" s="104">
        <v>396</v>
      </c>
      <c r="P68" s="103">
        <v>778</v>
      </c>
      <c r="Q68" s="104">
        <v>608</v>
      </c>
      <c r="R68" s="103">
        <v>635</v>
      </c>
      <c r="S68" s="104">
        <v>763</v>
      </c>
      <c r="T68" s="105">
        <v>784</v>
      </c>
      <c r="U68" s="139">
        <v>813</v>
      </c>
      <c r="V68" s="139">
        <v>877</v>
      </c>
      <c r="W68" s="107">
        <v>878.97721442400007</v>
      </c>
      <c r="X68" s="167">
        <v>868.91399999999999</v>
      </c>
      <c r="Y68" s="168"/>
    </row>
    <row r="69" spans="1:25" x14ac:dyDescent="0.2">
      <c r="A69" s="166" t="s">
        <v>279</v>
      </c>
      <c r="B69" s="103">
        <v>185</v>
      </c>
      <c r="C69" s="104">
        <v>168</v>
      </c>
      <c r="D69" s="103">
        <v>257</v>
      </c>
      <c r="E69" s="104">
        <v>253</v>
      </c>
      <c r="F69" s="103">
        <v>277</v>
      </c>
      <c r="G69" s="104">
        <v>307</v>
      </c>
      <c r="H69" s="103">
        <v>316</v>
      </c>
      <c r="I69" s="104">
        <v>339</v>
      </c>
      <c r="J69" s="103">
        <v>264</v>
      </c>
      <c r="K69" s="104">
        <v>268</v>
      </c>
      <c r="L69" s="103">
        <v>216</v>
      </c>
      <c r="M69" s="104">
        <v>247</v>
      </c>
      <c r="N69" s="103">
        <v>194</v>
      </c>
      <c r="O69" s="104">
        <v>188</v>
      </c>
      <c r="P69" s="103">
        <v>280</v>
      </c>
      <c r="Q69" s="104">
        <v>321</v>
      </c>
      <c r="R69" s="103">
        <v>341</v>
      </c>
      <c r="S69" s="104">
        <v>434</v>
      </c>
      <c r="T69" s="105">
        <v>477</v>
      </c>
      <c r="U69" s="139">
        <v>529</v>
      </c>
      <c r="V69" s="139">
        <v>538</v>
      </c>
      <c r="W69" s="107">
        <v>529.73350537800002</v>
      </c>
      <c r="X69" s="167">
        <v>518.68200000000002</v>
      </c>
      <c r="Y69" s="168"/>
    </row>
    <row r="70" spans="1:25" x14ac:dyDescent="0.2">
      <c r="A70" s="169" t="s">
        <v>280</v>
      </c>
      <c r="B70" s="120">
        <v>71</v>
      </c>
      <c r="C70" s="121">
        <v>55</v>
      </c>
      <c r="D70" s="120">
        <v>71</v>
      </c>
      <c r="E70" s="121">
        <v>106</v>
      </c>
      <c r="F70" s="120">
        <v>96</v>
      </c>
      <c r="G70" s="121">
        <v>105</v>
      </c>
      <c r="H70" s="120">
        <v>110</v>
      </c>
      <c r="I70" s="121">
        <v>110</v>
      </c>
      <c r="J70" s="120">
        <v>129</v>
      </c>
      <c r="K70" s="121">
        <v>140</v>
      </c>
      <c r="L70" s="120">
        <v>115</v>
      </c>
      <c r="M70" s="121">
        <v>119</v>
      </c>
      <c r="N70" s="120">
        <v>111</v>
      </c>
      <c r="O70" s="121">
        <v>78</v>
      </c>
      <c r="P70" s="120">
        <v>82</v>
      </c>
      <c r="Q70" s="127">
        <v>86</v>
      </c>
      <c r="R70" s="112"/>
      <c r="S70" s="113"/>
      <c r="T70" s="124"/>
      <c r="U70" s="144"/>
      <c r="V70" s="144"/>
      <c r="W70" s="123">
        <v>492.09774067199999</v>
      </c>
      <c r="X70" s="167"/>
      <c r="Y70" s="168"/>
    </row>
    <row r="71" spans="1:25" x14ac:dyDescent="0.2">
      <c r="A71" s="166" t="s">
        <v>281</v>
      </c>
      <c r="B71" s="103">
        <v>150</v>
      </c>
      <c r="C71" s="104">
        <v>179</v>
      </c>
      <c r="D71" s="103">
        <v>232</v>
      </c>
      <c r="E71" s="104">
        <v>196</v>
      </c>
      <c r="F71" s="103">
        <v>225</v>
      </c>
      <c r="G71" s="104">
        <v>288</v>
      </c>
      <c r="H71" s="103">
        <v>239</v>
      </c>
      <c r="I71" s="104">
        <v>261</v>
      </c>
      <c r="J71" s="103">
        <v>212</v>
      </c>
      <c r="K71" s="104">
        <v>219</v>
      </c>
      <c r="L71" s="103">
        <v>197</v>
      </c>
      <c r="M71" s="104">
        <v>186</v>
      </c>
      <c r="N71" s="103">
        <v>156</v>
      </c>
      <c r="O71" s="104">
        <v>155</v>
      </c>
      <c r="P71" s="103">
        <v>175</v>
      </c>
      <c r="Q71" s="104">
        <v>295</v>
      </c>
      <c r="R71" s="103">
        <v>432</v>
      </c>
      <c r="S71" s="104">
        <v>439</v>
      </c>
      <c r="T71" s="105">
        <v>496</v>
      </c>
      <c r="U71" s="139">
        <v>559</v>
      </c>
      <c r="V71" s="139">
        <v>600</v>
      </c>
      <c r="W71" s="107">
        <v>319.70165717999998</v>
      </c>
      <c r="X71" s="167">
        <v>319.09100000000001</v>
      </c>
      <c r="Y71" s="168"/>
    </row>
    <row r="72" spans="1:25" x14ac:dyDescent="0.2">
      <c r="A72" s="166" t="s">
        <v>282</v>
      </c>
      <c r="B72" s="103">
        <v>232</v>
      </c>
      <c r="C72" s="104">
        <v>224</v>
      </c>
      <c r="D72" s="103">
        <v>261</v>
      </c>
      <c r="E72" s="104">
        <v>251</v>
      </c>
      <c r="F72" s="103">
        <v>273</v>
      </c>
      <c r="G72" s="104">
        <v>297</v>
      </c>
      <c r="H72" s="103">
        <v>293</v>
      </c>
      <c r="I72" s="104">
        <v>305</v>
      </c>
      <c r="J72" s="103">
        <v>243</v>
      </c>
      <c r="K72" s="104">
        <v>227</v>
      </c>
      <c r="L72" s="103">
        <v>193</v>
      </c>
      <c r="M72" s="104">
        <v>219</v>
      </c>
      <c r="N72" s="103">
        <v>227</v>
      </c>
      <c r="O72" s="104">
        <v>168</v>
      </c>
      <c r="P72" s="103">
        <v>280</v>
      </c>
      <c r="Q72" s="104">
        <v>235</v>
      </c>
      <c r="R72" s="103">
        <v>228</v>
      </c>
      <c r="S72" s="104">
        <v>254</v>
      </c>
      <c r="T72" s="105">
        <v>221</v>
      </c>
      <c r="U72" s="139">
        <v>262</v>
      </c>
      <c r="V72" s="139">
        <v>296</v>
      </c>
      <c r="W72" s="107">
        <v>776.99643263999997</v>
      </c>
      <c r="X72" s="167">
        <v>777.05700000000002</v>
      </c>
      <c r="Y72" s="168"/>
    </row>
    <row r="73" spans="1:25" x14ac:dyDescent="0.2">
      <c r="A73" s="166" t="s">
        <v>283</v>
      </c>
      <c r="B73" s="103">
        <v>220</v>
      </c>
      <c r="C73" s="104">
        <v>357</v>
      </c>
      <c r="D73" s="103">
        <v>438</v>
      </c>
      <c r="E73" s="104">
        <v>483</v>
      </c>
      <c r="F73" s="103">
        <v>527</v>
      </c>
      <c r="G73" s="104">
        <v>580</v>
      </c>
      <c r="H73" s="103">
        <v>474</v>
      </c>
      <c r="I73" s="104">
        <v>510</v>
      </c>
      <c r="J73" s="103">
        <v>516</v>
      </c>
      <c r="K73" s="104">
        <v>494</v>
      </c>
      <c r="L73" s="103">
        <v>441</v>
      </c>
      <c r="M73" s="104">
        <v>465</v>
      </c>
      <c r="N73" s="103">
        <v>462</v>
      </c>
      <c r="O73" s="104">
        <v>503</v>
      </c>
      <c r="P73" s="103">
        <v>658</v>
      </c>
      <c r="Q73" s="104">
        <v>717</v>
      </c>
      <c r="R73" s="103">
        <v>884</v>
      </c>
      <c r="S73" s="104">
        <v>826</v>
      </c>
      <c r="T73" s="117">
        <v>767</v>
      </c>
      <c r="U73" s="139">
        <v>797</v>
      </c>
      <c r="V73" s="139">
        <v>840</v>
      </c>
      <c r="W73" s="107">
        <v>484.00402783200002</v>
      </c>
      <c r="X73" s="167">
        <v>528.27</v>
      </c>
      <c r="Y73" s="168"/>
    </row>
    <row r="74" spans="1:25" x14ac:dyDescent="0.2">
      <c r="A74" s="166" t="s">
        <v>284</v>
      </c>
      <c r="B74" s="103">
        <v>183</v>
      </c>
      <c r="C74" s="104">
        <v>219</v>
      </c>
      <c r="D74" s="103">
        <v>274</v>
      </c>
      <c r="E74" s="104">
        <v>315</v>
      </c>
      <c r="F74" s="103">
        <v>345</v>
      </c>
      <c r="G74" s="104">
        <v>397</v>
      </c>
      <c r="H74" s="103">
        <v>353</v>
      </c>
      <c r="I74" s="104">
        <v>371</v>
      </c>
      <c r="J74" s="103">
        <v>412</v>
      </c>
      <c r="K74" s="104">
        <v>396</v>
      </c>
      <c r="L74" s="103">
        <v>368</v>
      </c>
      <c r="M74" s="104">
        <v>341</v>
      </c>
      <c r="N74" s="103">
        <v>348</v>
      </c>
      <c r="O74" s="104">
        <v>308</v>
      </c>
      <c r="P74" s="103">
        <v>266</v>
      </c>
      <c r="Q74" s="104">
        <v>388</v>
      </c>
      <c r="R74" s="103">
        <v>351</v>
      </c>
      <c r="S74" s="104">
        <v>355</v>
      </c>
      <c r="T74" s="105">
        <v>360</v>
      </c>
      <c r="U74" s="139">
        <v>394</v>
      </c>
      <c r="V74" s="139">
        <v>425</v>
      </c>
      <c r="W74" s="107">
        <v>805.32442758000002</v>
      </c>
      <c r="X74" s="167">
        <v>803.803</v>
      </c>
      <c r="Y74" s="168"/>
    </row>
    <row r="75" spans="1:25" x14ac:dyDescent="0.2">
      <c r="A75" s="166" t="s">
        <v>285</v>
      </c>
      <c r="B75" s="103">
        <v>98</v>
      </c>
      <c r="C75" s="104">
        <v>85</v>
      </c>
      <c r="D75" s="103">
        <v>111</v>
      </c>
      <c r="E75" s="104">
        <v>129</v>
      </c>
      <c r="F75" s="103">
        <v>122</v>
      </c>
      <c r="G75" s="104">
        <v>136</v>
      </c>
      <c r="H75" s="103">
        <v>133</v>
      </c>
      <c r="I75" s="104">
        <v>171</v>
      </c>
      <c r="J75" s="103">
        <v>170</v>
      </c>
      <c r="K75" s="104">
        <v>139</v>
      </c>
      <c r="L75" s="103">
        <v>155</v>
      </c>
      <c r="M75" s="104">
        <v>184</v>
      </c>
      <c r="N75" s="103">
        <v>141</v>
      </c>
      <c r="O75" s="104">
        <v>128</v>
      </c>
      <c r="P75" s="103">
        <v>86</v>
      </c>
      <c r="Q75" s="104">
        <v>123</v>
      </c>
      <c r="R75" s="103">
        <v>124</v>
      </c>
      <c r="S75" s="104">
        <v>131</v>
      </c>
      <c r="T75" s="105">
        <v>137</v>
      </c>
      <c r="U75" s="139">
        <v>136</v>
      </c>
      <c r="V75" s="139">
        <v>155</v>
      </c>
      <c r="W75" s="107">
        <v>449.20106262000002</v>
      </c>
      <c r="X75" s="167">
        <v>448.21800000000002</v>
      </c>
      <c r="Y75" s="168"/>
    </row>
    <row r="76" spans="1:25" x14ac:dyDescent="0.2">
      <c r="A76" s="166" t="s">
        <v>286</v>
      </c>
      <c r="B76" s="142">
        <v>400</v>
      </c>
      <c r="C76" s="143">
        <v>418</v>
      </c>
      <c r="D76" s="142">
        <v>504</v>
      </c>
      <c r="E76" s="143">
        <v>555</v>
      </c>
      <c r="F76" s="142">
        <v>548</v>
      </c>
      <c r="G76" s="143">
        <v>634</v>
      </c>
      <c r="H76" s="142">
        <v>585</v>
      </c>
      <c r="I76" s="143">
        <v>536</v>
      </c>
      <c r="J76" s="142">
        <v>483</v>
      </c>
      <c r="K76" s="143">
        <v>454</v>
      </c>
      <c r="L76" s="142">
        <v>433</v>
      </c>
      <c r="M76" s="143">
        <v>412</v>
      </c>
      <c r="N76" s="142">
        <v>427</v>
      </c>
      <c r="O76" s="143">
        <v>416</v>
      </c>
      <c r="P76" s="142">
        <v>1481</v>
      </c>
      <c r="Q76" s="104">
        <v>1723</v>
      </c>
      <c r="R76" s="103">
        <v>1987</v>
      </c>
      <c r="S76" s="104">
        <v>2358</v>
      </c>
      <c r="T76" s="105">
        <v>1764</v>
      </c>
      <c r="U76" s="139">
        <v>1700</v>
      </c>
      <c r="V76" s="139">
        <v>2657</v>
      </c>
      <c r="W76" s="107">
        <v>1124.621399118</v>
      </c>
      <c r="X76" s="167">
        <v>1124.5899999999999</v>
      </c>
      <c r="Y76" s="168"/>
    </row>
    <row r="77" spans="1:25" x14ac:dyDescent="0.2">
      <c r="A77" s="169" t="s">
        <v>287</v>
      </c>
      <c r="B77" s="120">
        <v>296</v>
      </c>
      <c r="C77" s="121">
        <v>295</v>
      </c>
      <c r="D77" s="120">
        <v>370</v>
      </c>
      <c r="E77" s="121">
        <v>428</v>
      </c>
      <c r="F77" s="120">
        <v>409</v>
      </c>
      <c r="G77" s="121">
        <v>463</v>
      </c>
      <c r="H77" s="120">
        <v>440</v>
      </c>
      <c r="I77" s="121">
        <v>445</v>
      </c>
      <c r="J77" s="120">
        <v>410</v>
      </c>
      <c r="K77" s="121">
        <v>376</v>
      </c>
      <c r="L77" s="120">
        <v>340</v>
      </c>
      <c r="M77" s="121">
        <v>331</v>
      </c>
      <c r="N77" s="120">
        <v>348</v>
      </c>
      <c r="O77" s="121">
        <v>336</v>
      </c>
      <c r="P77" s="122">
        <v>678</v>
      </c>
      <c r="Q77" s="113"/>
      <c r="R77" s="112"/>
      <c r="S77" s="113"/>
      <c r="T77" s="124"/>
      <c r="U77" s="144"/>
      <c r="V77" s="144"/>
      <c r="W77" s="123">
        <v>784.28077419600004</v>
      </c>
      <c r="X77" s="167"/>
      <c r="Y77" s="168"/>
    </row>
    <row r="78" spans="1:25" x14ac:dyDescent="0.2">
      <c r="A78" s="169" t="s">
        <v>288</v>
      </c>
      <c r="B78" s="120">
        <v>104</v>
      </c>
      <c r="C78" s="121">
        <v>123</v>
      </c>
      <c r="D78" s="120">
        <v>134</v>
      </c>
      <c r="E78" s="121">
        <v>127</v>
      </c>
      <c r="F78" s="120">
        <v>139</v>
      </c>
      <c r="G78" s="121">
        <v>171</v>
      </c>
      <c r="H78" s="120">
        <v>145</v>
      </c>
      <c r="I78" s="121">
        <v>91</v>
      </c>
      <c r="J78" s="120">
        <v>73</v>
      </c>
      <c r="K78" s="121">
        <v>78</v>
      </c>
      <c r="L78" s="120">
        <v>93</v>
      </c>
      <c r="M78" s="121">
        <v>81</v>
      </c>
      <c r="N78" s="120">
        <v>79</v>
      </c>
      <c r="O78" s="121">
        <v>80</v>
      </c>
      <c r="P78" s="122">
        <v>803</v>
      </c>
      <c r="Q78" s="113"/>
      <c r="R78" s="112"/>
      <c r="S78" s="113"/>
      <c r="T78" s="124"/>
      <c r="U78" s="144"/>
      <c r="V78" s="144"/>
      <c r="W78" s="123">
        <v>340.34062492200002</v>
      </c>
      <c r="X78" s="167"/>
      <c r="Y78" s="168"/>
    </row>
    <row r="79" spans="1:25" x14ac:dyDescent="0.2">
      <c r="A79" s="166" t="s">
        <v>289</v>
      </c>
      <c r="B79" s="103">
        <v>175</v>
      </c>
      <c r="C79" s="104">
        <v>156</v>
      </c>
      <c r="D79" s="103">
        <v>191</v>
      </c>
      <c r="E79" s="104">
        <v>231</v>
      </c>
      <c r="F79" s="103">
        <v>276</v>
      </c>
      <c r="G79" s="104">
        <v>242</v>
      </c>
      <c r="H79" s="103">
        <v>264</v>
      </c>
      <c r="I79" s="104">
        <v>277</v>
      </c>
      <c r="J79" s="103">
        <v>278</v>
      </c>
      <c r="K79" s="104">
        <v>296</v>
      </c>
      <c r="L79" s="103">
        <v>255</v>
      </c>
      <c r="M79" s="104">
        <v>258</v>
      </c>
      <c r="N79" s="103">
        <v>249</v>
      </c>
      <c r="O79" s="104">
        <v>245</v>
      </c>
      <c r="P79" s="103">
        <v>240</v>
      </c>
      <c r="Q79" s="104">
        <v>218</v>
      </c>
      <c r="R79" s="103">
        <v>185</v>
      </c>
      <c r="S79" s="104">
        <v>201</v>
      </c>
      <c r="T79" s="105">
        <v>207</v>
      </c>
      <c r="U79" s="139">
        <v>193</v>
      </c>
      <c r="V79" s="139">
        <v>205</v>
      </c>
      <c r="W79" s="107">
        <v>624.83463124800005</v>
      </c>
      <c r="X79" s="167">
        <v>624.702</v>
      </c>
      <c r="Y79" s="168"/>
    </row>
    <row r="80" spans="1:25" x14ac:dyDescent="0.2">
      <c r="A80" s="166" t="s">
        <v>290</v>
      </c>
      <c r="B80" s="103">
        <v>190</v>
      </c>
      <c r="C80" s="104">
        <v>214</v>
      </c>
      <c r="D80" s="103">
        <v>231</v>
      </c>
      <c r="E80" s="104">
        <v>252</v>
      </c>
      <c r="F80" s="103">
        <v>282</v>
      </c>
      <c r="G80" s="104">
        <v>282</v>
      </c>
      <c r="H80" s="103">
        <v>279</v>
      </c>
      <c r="I80" s="104">
        <v>267</v>
      </c>
      <c r="J80" s="103">
        <v>236</v>
      </c>
      <c r="K80" s="104">
        <v>215</v>
      </c>
      <c r="L80" s="103">
        <v>183</v>
      </c>
      <c r="M80" s="104">
        <v>201</v>
      </c>
      <c r="N80" s="103">
        <v>222</v>
      </c>
      <c r="O80" s="104">
        <v>227</v>
      </c>
      <c r="P80" s="103">
        <v>182</v>
      </c>
      <c r="Q80" s="104">
        <v>262</v>
      </c>
      <c r="R80" s="103">
        <v>235</v>
      </c>
      <c r="S80" s="104">
        <v>172</v>
      </c>
      <c r="T80" s="117">
        <v>237</v>
      </c>
      <c r="U80" s="139">
        <v>206</v>
      </c>
      <c r="V80" s="139">
        <v>210</v>
      </c>
      <c r="W80" s="107">
        <v>715.48421505600004</v>
      </c>
      <c r="X80" s="167">
        <v>844.98</v>
      </c>
      <c r="Y80" s="168"/>
    </row>
    <row r="81" spans="1:25" x14ac:dyDescent="0.2">
      <c r="A81" s="166" t="s">
        <v>291</v>
      </c>
      <c r="B81" s="103">
        <v>819</v>
      </c>
      <c r="C81" s="104">
        <v>972</v>
      </c>
      <c r="D81" s="103">
        <v>1179</v>
      </c>
      <c r="E81" s="104">
        <v>1474</v>
      </c>
      <c r="F81" s="103">
        <v>1724</v>
      </c>
      <c r="G81" s="104">
        <v>1931</v>
      </c>
      <c r="H81" s="103">
        <v>1637</v>
      </c>
      <c r="I81" s="104">
        <v>1759</v>
      </c>
      <c r="J81" s="103">
        <v>1803</v>
      </c>
      <c r="K81" s="104">
        <v>1649</v>
      </c>
      <c r="L81" s="116">
        <v>1461</v>
      </c>
      <c r="M81" s="104">
        <v>1422</v>
      </c>
      <c r="N81" s="103">
        <v>1294</v>
      </c>
      <c r="O81" s="104">
        <v>1284</v>
      </c>
      <c r="P81" s="103">
        <v>1408</v>
      </c>
      <c r="Q81" s="104">
        <v>1832</v>
      </c>
      <c r="R81" s="103">
        <v>2851</v>
      </c>
      <c r="S81" s="104">
        <v>3881</v>
      </c>
      <c r="T81" s="117">
        <v>3889</v>
      </c>
      <c r="U81" s="139">
        <v>4414</v>
      </c>
      <c r="V81" s="139">
        <v>4689</v>
      </c>
      <c r="W81" s="107">
        <v>1897.1662896960001</v>
      </c>
      <c r="X81" s="167">
        <v>1767.05</v>
      </c>
      <c r="Y81" s="168"/>
    </row>
    <row r="82" spans="1:25" x14ac:dyDescent="0.2">
      <c r="A82" s="166" t="s">
        <v>292</v>
      </c>
      <c r="B82" s="103">
        <v>444</v>
      </c>
      <c r="C82" s="104">
        <v>452</v>
      </c>
      <c r="D82" s="103">
        <v>643</v>
      </c>
      <c r="E82" s="104">
        <v>643</v>
      </c>
      <c r="F82" s="103">
        <v>730</v>
      </c>
      <c r="G82" s="104">
        <v>776</v>
      </c>
      <c r="H82" s="103">
        <v>735</v>
      </c>
      <c r="I82" s="104">
        <v>757</v>
      </c>
      <c r="J82" s="103">
        <v>718</v>
      </c>
      <c r="K82" s="119">
        <v>713</v>
      </c>
      <c r="L82" s="103">
        <v>626</v>
      </c>
      <c r="M82" s="104">
        <v>596</v>
      </c>
      <c r="N82" s="103">
        <v>572</v>
      </c>
      <c r="O82" s="104">
        <v>597</v>
      </c>
      <c r="P82" s="103">
        <v>654</v>
      </c>
      <c r="Q82" s="109">
        <v>893</v>
      </c>
      <c r="R82" s="103">
        <v>1502</v>
      </c>
      <c r="S82" s="104">
        <v>1755</v>
      </c>
      <c r="T82" s="117">
        <v>1755</v>
      </c>
      <c r="U82" s="139">
        <v>1641</v>
      </c>
      <c r="V82" s="139">
        <v>1783</v>
      </c>
      <c r="W82" s="107">
        <v>809.37128400000006</v>
      </c>
      <c r="X82" s="167">
        <v>979.13400000000001</v>
      </c>
      <c r="Y82" s="168"/>
    </row>
    <row r="83" spans="1:25" x14ac:dyDescent="0.2">
      <c r="A83" s="166" t="s">
        <v>293</v>
      </c>
      <c r="B83" s="103">
        <v>273</v>
      </c>
      <c r="C83" s="104">
        <v>297</v>
      </c>
      <c r="D83" s="103">
        <v>341</v>
      </c>
      <c r="E83" s="104">
        <v>377</v>
      </c>
      <c r="F83" s="103">
        <v>452</v>
      </c>
      <c r="G83" s="104">
        <v>544</v>
      </c>
      <c r="H83" s="103">
        <v>494</v>
      </c>
      <c r="I83" s="104">
        <v>576</v>
      </c>
      <c r="J83" s="103">
        <v>554</v>
      </c>
      <c r="K83" s="104">
        <v>518</v>
      </c>
      <c r="L83" s="103">
        <v>471</v>
      </c>
      <c r="M83" s="104">
        <v>536</v>
      </c>
      <c r="N83" s="103">
        <v>685</v>
      </c>
      <c r="O83" s="104">
        <v>739</v>
      </c>
      <c r="P83" s="103">
        <v>738</v>
      </c>
      <c r="Q83" s="104">
        <v>857</v>
      </c>
      <c r="R83" s="103">
        <v>1735</v>
      </c>
      <c r="S83" s="104">
        <v>1698</v>
      </c>
      <c r="T83" s="117">
        <v>3902</v>
      </c>
      <c r="U83" s="139">
        <v>4275</v>
      </c>
      <c r="V83" s="139">
        <v>4679</v>
      </c>
      <c r="W83" s="107">
        <v>573.03486907199999</v>
      </c>
      <c r="X83" s="167">
        <v>802.75099999999998</v>
      </c>
      <c r="Y83" s="168"/>
    </row>
    <row r="84" spans="1:25" x14ac:dyDescent="0.2">
      <c r="A84" s="166" t="s">
        <v>294</v>
      </c>
      <c r="B84" s="103">
        <v>114</v>
      </c>
      <c r="C84" s="104">
        <v>104</v>
      </c>
      <c r="D84" s="103">
        <v>146</v>
      </c>
      <c r="E84" s="104">
        <v>161</v>
      </c>
      <c r="F84" s="103">
        <v>183</v>
      </c>
      <c r="G84" s="104">
        <v>185</v>
      </c>
      <c r="H84" s="103">
        <v>216</v>
      </c>
      <c r="I84" s="104">
        <v>218</v>
      </c>
      <c r="J84" s="103">
        <v>226</v>
      </c>
      <c r="K84" s="104">
        <v>196</v>
      </c>
      <c r="L84" s="103">
        <v>156</v>
      </c>
      <c r="M84" s="104">
        <v>276</v>
      </c>
      <c r="N84" s="103">
        <v>197</v>
      </c>
      <c r="O84" s="104">
        <v>246</v>
      </c>
      <c r="P84" s="103">
        <v>279</v>
      </c>
      <c r="Q84" s="104">
        <v>306</v>
      </c>
      <c r="R84" s="103">
        <v>306</v>
      </c>
      <c r="S84" s="104">
        <v>343</v>
      </c>
      <c r="T84" s="105">
        <v>343</v>
      </c>
      <c r="U84" s="139">
        <v>401</v>
      </c>
      <c r="V84" s="139">
        <v>378</v>
      </c>
      <c r="W84" s="107">
        <v>402.25752814800001</v>
      </c>
      <c r="X84" s="167">
        <v>421.88</v>
      </c>
      <c r="Y84" s="168"/>
    </row>
    <row r="85" spans="1:25" x14ac:dyDescent="0.2">
      <c r="A85" s="170" t="s">
        <v>295</v>
      </c>
      <c r="B85" s="148">
        <v>317</v>
      </c>
      <c r="C85" s="149">
        <v>335</v>
      </c>
      <c r="D85" s="148">
        <v>440</v>
      </c>
      <c r="E85" s="149">
        <v>532</v>
      </c>
      <c r="F85" s="148">
        <v>619</v>
      </c>
      <c r="G85" s="149">
        <v>694</v>
      </c>
      <c r="H85" s="148">
        <v>592</v>
      </c>
      <c r="I85" s="149">
        <v>605</v>
      </c>
      <c r="J85" s="148">
        <v>545</v>
      </c>
      <c r="K85" s="149">
        <v>480</v>
      </c>
      <c r="L85" s="148">
        <v>465</v>
      </c>
      <c r="M85" s="149">
        <v>509</v>
      </c>
      <c r="N85" s="148">
        <v>507</v>
      </c>
      <c r="O85" s="149">
        <v>545</v>
      </c>
      <c r="P85" s="148">
        <v>561</v>
      </c>
      <c r="Q85" s="149">
        <v>735</v>
      </c>
      <c r="R85" s="148">
        <v>977</v>
      </c>
      <c r="S85" s="149">
        <v>1195</v>
      </c>
      <c r="T85" s="105">
        <v>1263</v>
      </c>
      <c r="U85" s="139">
        <v>1297</v>
      </c>
      <c r="V85" s="139">
        <v>1527</v>
      </c>
      <c r="W85" s="123">
        <v>819.48842505000005</v>
      </c>
      <c r="X85" s="167">
        <v>885.43299999999999</v>
      </c>
      <c r="Y85" s="168"/>
    </row>
    <row r="86" spans="1:25" x14ac:dyDescent="0.2">
      <c r="A86" s="169" t="s">
        <v>296</v>
      </c>
      <c r="B86" s="103">
        <v>284</v>
      </c>
      <c r="C86" s="104">
        <v>300</v>
      </c>
      <c r="D86" s="103">
        <v>393</v>
      </c>
      <c r="E86" s="104">
        <v>485</v>
      </c>
      <c r="F86" s="103">
        <v>555</v>
      </c>
      <c r="G86" s="104">
        <v>617</v>
      </c>
      <c r="H86" s="103">
        <v>514</v>
      </c>
      <c r="I86" s="104">
        <v>524</v>
      </c>
      <c r="J86" s="103">
        <v>461</v>
      </c>
      <c r="K86" s="104">
        <v>425</v>
      </c>
      <c r="L86" s="103">
        <v>424</v>
      </c>
      <c r="M86" s="104">
        <v>447</v>
      </c>
      <c r="N86" s="103">
        <v>449</v>
      </c>
      <c r="O86" s="104">
        <v>498</v>
      </c>
      <c r="P86" s="103">
        <v>500</v>
      </c>
      <c r="Q86" s="109">
        <v>698</v>
      </c>
      <c r="R86" s="103">
        <v>941</v>
      </c>
      <c r="S86" s="119">
        <v>1162</v>
      </c>
      <c r="T86" s="124"/>
      <c r="U86" s="144"/>
      <c r="V86" s="144"/>
      <c r="W86" s="123">
        <v>684.72810626400008</v>
      </c>
      <c r="X86" s="167"/>
      <c r="Y86" s="168"/>
    </row>
    <row r="87" spans="1:25" x14ac:dyDescent="0.2">
      <c r="A87" s="170" t="s">
        <v>297</v>
      </c>
      <c r="B87" s="103"/>
      <c r="C87" s="104"/>
      <c r="D87" s="103"/>
      <c r="E87" s="104"/>
      <c r="F87" s="103"/>
      <c r="G87" s="104"/>
      <c r="H87" s="103"/>
      <c r="I87" s="104"/>
      <c r="J87" s="103"/>
      <c r="K87" s="104"/>
      <c r="L87" s="103"/>
      <c r="M87" s="104"/>
      <c r="N87" s="103"/>
      <c r="O87" s="104"/>
      <c r="P87" s="103"/>
      <c r="Q87" s="109"/>
      <c r="R87" s="103"/>
      <c r="S87" s="119"/>
      <c r="T87" s="124"/>
      <c r="U87" s="144"/>
      <c r="V87" s="171">
        <v>1885</v>
      </c>
      <c r="W87" s="123"/>
      <c r="X87" s="167">
        <v>35.525199999999998</v>
      </c>
      <c r="Y87" s="168"/>
    </row>
    <row r="88" spans="1:25" x14ac:dyDescent="0.2">
      <c r="A88" s="166" t="s">
        <v>298</v>
      </c>
      <c r="B88" s="103">
        <v>375</v>
      </c>
      <c r="C88" s="104">
        <v>422</v>
      </c>
      <c r="D88" s="103">
        <v>475</v>
      </c>
      <c r="E88" s="104">
        <v>537</v>
      </c>
      <c r="F88" s="103">
        <v>583</v>
      </c>
      <c r="G88" s="104">
        <v>662</v>
      </c>
      <c r="H88" s="103">
        <v>645</v>
      </c>
      <c r="I88" s="104">
        <v>801</v>
      </c>
      <c r="J88" s="103">
        <v>802</v>
      </c>
      <c r="K88" s="104">
        <v>689</v>
      </c>
      <c r="L88" s="103">
        <v>562</v>
      </c>
      <c r="M88" s="104">
        <v>507</v>
      </c>
      <c r="N88" s="103">
        <v>469</v>
      </c>
      <c r="O88" s="104">
        <v>464</v>
      </c>
      <c r="P88" s="103">
        <v>525</v>
      </c>
      <c r="Q88" s="104">
        <v>619</v>
      </c>
      <c r="R88" s="103">
        <v>699</v>
      </c>
      <c r="S88" s="104">
        <v>845</v>
      </c>
      <c r="T88" s="117">
        <v>965</v>
      </c>
      <c r="U88" s="141">
        <v>1080</v>
      </c>
      <c r="V88" s="139">
        <v>1035</v>
      </c>
      <c r="W88" s="107">
        <v>842.96019228600005</v>
      </c>
      <c r="X88" s="167">
        <v>825.12800000000004</v>
      </c>
      <c r="Y88" s="168"/>
    </row>
    <row r="89" spans="1:25" x14ac:dyDescent="0.2">
      <c r="A89" s="166" t="s">
        <v>299</v>
      </c>
      <c r="B89" s="103">
        <v>689</v>
      </c>
      <c r="C89" s="104">
        <v>699</v>
      </c>
      <c r="D89" s="103">
        <v>802</v>
      </c>
      <c r="E89" s="104">
        <v>989</v>
      </c>
      <c r="F89" s="103">
        <v>1119</v>
      </c>
      <c r="G89" s="104">
        <v>1256</v>
      </c>
      <c r="H89" s="103">
        <v>1146</v>
      </c>
      <c r="I89" s="104">
        <v>1155</v>
      </c>
      <c r="J89" s="103">
        <v>1073</v>
      </c>
      <c r="K89" s="104">
        <v>1005</v>
      </c>
      <c r="L89" s="103">
        <v>860</v>
      </c>
      <c r="M89" s="104">
        <v>899</v>
      </c>
      <c r="N89" s="103">
        <v>896</v>
      </c>
      <c r="O89" s="104">
        <v>880</v>
      </c>
      <c r="P89" s="103">
        <v>906</v>
      </c>
      <c r="Q89" s="104">
        <v>908</v>
      </c>
      <c r="R89" s="103">
        <v>1283</v>
      </c>
      <c r="S89" s="104">
        <v>1975</v>
      </c>
      <c r="T89" s="105">
        <v>2396</v>
      </c>
      <c r="U89" s="139">
        <v>2743</v>
      </c>
      <c r="V89" s="192">
        <v>2862</v>
      </c>
      <c r="W89" s="107">
        <v>1512.310244154</v>
      </c>
      <c r="X89" s="167">
        <v>1511.77</v>
      </c>
      <c r="Y89" s="168"/>
    </row>
    <row r="90" spans="1:25" x14ac:dyDescent="0.2">
      <c r="A90" s="166" t="s">
        <v>300</v>
      </c>
      <c r="B90" s="103">
        <v>202</v>
      </c>
      <c r="C90" s="104">
        <v>237</v>
      </c>
      <c r="D90" s="103">
        <v>285</v>
      </c>
      <c r="E90" s="104">
        <v>293</v>
      </c>
      <c r="F90" s="103">
        <v>333</v>
      </c>
      <c r="G90" s="104">
        <v>359</v>
      </c>
      <c r="H90" s="103">
        <v>347</v>
      </c>
      <c r="I90" s="104">
        <v>355</v>
      </c>
      <c r="J90" s="103">
        <v>351</v>
      </c>
      <c r="K90" s="104">
        <v>329</v>
      </c>
      <c r="L90" s="103">
        <v>301</v>
      </c>
      <c r="M90" s="104">
        <v>243</v>
      </c>
      <c r="N90" s="103">
        <v>255</v>
      </c>
      <c r="O90" s="104">
        <v>237</v>
      </c>
      <c r="P90" s="103">
        <v>340</v>
      </c>
      <c r="Q90" s="104">
        <v>295</v>
      </c>
      <c r="R90" s="103">
        <v>370</v>
      </c>
      <c r="S90" s="104">
        <v>377</v>
      </c>
      <c r="T90" s="117">
        <v>326</v>
      </c>
      <c r="U90" s="139">
        <v>343</v>
      </c>
      <c r="V90" s="139">
        <v>344</v>
      </c>
      <c r="W90" s="107">
        <v>650.32982669400008</v>
      </c>
      <c r="X90" s="167">
        <v>651.00900000000001</v>
      </c>
      <c r="Y90" s="168"/>
    </row>
    <row r="91" spans="1:25" x14ac:dyDescent="0.2">
      <c r="A91" s="166" t="s">
        <v>301</v>
      </c>
      <c r="B91" s="103">
        <v>111</v>
      </c>
      <c r="C91" s="104">
        <v>123</v>
      </c>
      <c r="D91" s="103">
        <v>117</v>
      </c>
      <c r="E91" s="104">
        <v>107</v>
      </c>
      <c r="F91" s="103">
        <v>117</v>
      </c>
      <c r="G91" s="104">
        <v>126</v>
      </c>
      <c r="H91" s="103">
        <v>133</v>
      </c>
      <c r="I91" s="104">
        <v>137</v>
      </c>
      <c r="J91" s="103">
        <v>126</v>
      </c>
      <c r="K91" s="104">
        <v>134</v>
      </c>
      <c r="L91" s="103">
        <v>191</v>
      </c>
      <c r="M91" s="104">
        <v>165</v>
      </c>
      <c r="N91" s="103">
        <v>338</v>
      </c>
      <c r="O91" s="104">
        <v>842</v>
      </c>
      <c r="P91" s="103">
        <v>1205</v>
      </c>
      <c r="Q91" s="104">
        <v>1130</v>
      </c>
      <c r="R91" s="103">
        <v>1091</v>
      </c>
      <c r="S91" s="104">
        <v>955</v>
      </c>
      <c r="T91" s="105">
        <v>1372</v>
      </c>
      <c r="U91" s="139">
        <v>2012</v>
      </c>
      <c r="V91" s="139">
        <v>2880</v>
      </c>
      <c r="W91" s="107">
        <v>460.93694623800002</v>
      </c>
      <c r="X91" s="167">
        <v>467.90100000000001</v>
      </c>
      <c r="Y91" s="168"/>
    </row>
    <row r="92" spans="1:25" x14ac:dyDescent="0.2">
      <c r="A92" s="166" t="s">
        <v>302</v>
      </c>
      <c r="B92" s="103">
        <v>80</v>
      </c>
      <c r="C92" s="104">
        <v>77</v>
      </c>
      <c r="D92" s="103">
        <v>74</v>
      </c>
      <c r="E92" s="104">
        <v>106</v>
      </c>
      <c r="F92" s="142">
        <v>148</v>
      </c>
      <c r="G92" s="143">
        <v>151</v>
      </c>
      <c r="H92" s="142">
        <v>165</v>
      </c>
      <c r="I92" s="143">
        <v>155</v>
      </c>
      <c r="J92" s="142">
        <v>153</v>
      </c>
      <c r="K92" s="143">
        <v>139</v>
      </c>
      <c r="L92" s="103">
        <v>116</v>
      </c>
      <c r="M92" s="104">
        <v>123</v>
      </c>
      <c r="N92" s="103">
        <v>116</v>
      </c>
      <c r="O92" s="104">
        <v>103</v>
      </c>
      <c r="P92" s="103">
        <v>88</v>
      </c>
      <c r="Q92" s="104">
        <v>63</v>
      </c>
      <c r="R92" s="103">
        <v>45</v>
      </c>
      <c r="S92" s="104">
        <v>64</v>
      </c>
      <c r="T92" s="105">
        <v>53</v>
      </c>
      <c r="U92" s="139">
        <v>65</v>
      </c>
      <c r="V92" s="139">
        <v>70</v>
      </c>
      <c r="W92" s="107">
        <v>530.54287666200003</v>
      </c>
      <c r="X92" s="167">
        <v>525.85699999999997</v>
      </c>
      <c r="Y92" s="168"/>
    </row>
    <row r="93" spans="1:25" x14ac:dyDescent="0.2">
      <c r="A93" s="172" t="s">
        <v>303</v>
      </c>
      <c r="B93" s="112"/>
      <c r="C93" s="113"/>
      <c r="D93" s="112"/>
      <c r="E93" s="113"/>
      <c r="F93" s="120">
        <v>115</v>
      </c>
      <c r="G93" s="121">
        <v>115</v>
      </c>
      <c r="H93" s="120">
        <v>121</v>
      </c>
      <c r="I93" s="121">
        <v>119</v>
      </c>
      <c r="J93" s="120">
        <v>124</v>
      </c>
      <c r="K93" s="127">
        <v>105</v>
      </c>
      <c r="L93" s="112"/>
      <c r="M93" s="113"/>
      <c r="N93" s="112"/>
      <c r="O93" s="113"/>
      <c r="P93" s="112"/>
      <c r="Q93" s="113"/>
      <c r="R93" s="112"/>
      <c r="S93" s="113"/>
      <c r="T93" s="124"/>
      <c r="U93" s="144"/>
      <c r="V93" s="144"/>
      <c r="W93" s="123">
        <v>334.27034029200001</v>
      </c>
      <c r="X93" s="167"/>
      <c r="Y93" s="168"/>
    </row>
    <row r="94" spans="1:25" x14ac:dyDescent="0.2">
      <c r="A94" s="172" t="s">
        <v>304</v>
      </c>
      <c r="B94" s="112"/>
      <c r="C94" s="113"/>
      <c r="D94" s="112"/>
      <c r="E94" s="113"/>
      <c r="F94" s="120">
        <v>33</v>
      </c>
      <c r="G94" s="121">
        <v>36</v>
      </c>
      <c r="H94" s="120">
        <v>44</v>
      </c>
      <c r="I94" s="121">
        <v>36</v>
      </c>
      <c r="J94" s="120">
        <v>29</v>
      </c>
      <c r="K94" s="127">
        <v>34</v>
      </c>
      <c r="L94" s="112"/>
      <c r="M94" s="113"/>
      <c r="N94" s="112"/>
      <c r="O94" s="113"/>
      <c r="P94" s="112"/>
      <c r="Q94" s="113"/>
      <c r="R94" s="112"/>
      <c r="S94" s="113"/>
      <c r="T94" s="124"/>
      <c r="U94" s="144"/>
      <c r="V94" s="144"/>
      <c r="W94" s="123">
        <v>196.27253637000001</v>
      </c>
      <c r="X94" s="167"/>
      <c r="Y94" s="168"/>
    </row>
    <row r="95" spans="1:25" x14ac:dyDescent="0.2">
      <c r="A95" s="166" t="s">
        <v>305</v>
      </c>
      <c r="B95" s="103">
        <v>162</v>
      </c>
      <c r="C95" s="104">
        <v>180</v>
      </c>
      <c r="D95" s="103">
        <v>217</v>
      </c>
      <c r="E95" s="104">
        <v>191</v>
      </c>
      <c r="F95" s="103">
        <v>194</v>
      </c>
      <c r="G95" s="104">
        <v>231</v>
      </c>
      <c r="H95" s="103">
        <v>240</v>
      </c>
      <c r="I95" s="104">
        <v>256</v>
      </c>
      <c r="J95" s="103">
        <v>232</v>
      </c>
      <c r="K95" s="104">
        <v>220</v>
      </c>
      <c r="L95" s="103">
        <v>178</v>
      </c>
      <c r="M95" s="104">
        <v>209</v>
      </c>
      <c r="N95" s="103">
        <v>229</v>
      </c>
      <c r="O95" s="104">
        <v>217</v>
      </c>
      <c r="P95" s="103">
        <v>221</v>
      </c>
      <c r="Q95" s="104">
        <v>256</v>
      </c>
      <c r="R95" s="103">
        <v>295</v>
      </c>
      <c r="S95" s="104">
        <v>358</v>
      </c>
      <c r="T95" s="105">
        <v>391</v>
      </c>
      <c r="U95" s="139">
        <v>440</v>
      </c>
      <c r="V95" s="139">
        <v>448</v>
      </c>
      <c r="W95" s="107">
        <v>530.94756230400003</v>
      </c>
      <c r="X95" s="167">
        <v>556.01400000000001</v>
      </c>
      <c r="Y95" s="168"/>
    </row>
    <row r="96" spans="1:25" x14ac:dyDescent="0.2">
      <c r="A96" s="166" t="s">
        <v>306</v>
      </c>
      <c r="B96" s="103">
        <v>466</v>
      </c>
      <c r="C96" s="104">
        <v>603</v>
      </c>
      <c r="D96" s="103">
        <v>699</v>
      </c>
      <c r="E96" s="104">
        <v>771</v>
      </c>
      <c r="F96" s="103">
        <v>992</v>
      </c>
      <c r="G96" s="104">
        <v>1124</v>
      </c>
      <c r="H96" s="103">
        <v>1363</v>
      </c>
      <c r="I96" s="104">
        <v>1729</v>
      </c>
      <c r="J96" s="103">
        <v>1786</v>
      </c>
      <c r="K96" s="104">
        <v>1882</v>
      </c>
      <c r="L96" s="103">
        <v>1699</v>
      </c>
      <c r="M96" s="104">
        <v>1578</v>
      </c>
      <c r="N96" s="103">
        <v>1530</v>
      </c>
      <c r="O96" s="104">
        <v>1684</v>
      </c>
      <c r="P96" s="103">
        <v>2133</v>
      </c>
      <c r="Q96" s="104">
        <v>3377</v>
      </c>
      <c r="R96" s="103">
        <v>5597</v>
      </c>
      <c r="S96" s="104">
        <v>6859</v>
      </c>
      <c r="T96" s="117">
        <v>7034</v>
      </c>
      <c r="U96" s="139">
        <v>7150</v>
      </c>
      <c r="V96" s="139">
        <v>7145</v>
      </c>
      <c r="W96" s="107">
        <v>768.09334851599999</v>
      </c>
      <c r="X96" s="167">
        <v>771.42</v>
      </c>
      <c r="Y96" s="168"/>
    </row>
    <row r="97" spans="1:25" x14ac:dyDescent="0.2">
      <c r="A97" s="166" t="s">
        <v>307</v>
      </c>
      <c r="B97" s="103">
        <v>202</v>
      </c>
      <c r="C97" s="104">
        <v>253</v>
      </c>
      <c r="D97" s="103">
        <v>320</v>
      </c>
      <c r="E97" s="104">
        <v>345</v>
      </c>
      <c r="F97" s="103">
        <v>353</v>
      </c>
      <c r="G97" s="104">
        <v>321</v>
      </c>
      <c r="H97" s="103">
        <v>339</v>
      </c>
      <c r="I97" s="104">
        <v>376</v>
      </c>
      <c r="J97" s="103">
        <v>373</v>
      </c>
      <c r="K97" s="104">
        <v>375</v>
      </c>
      <c r="L97" s="103">
        <v>386</v>
      </c>
      <c r="M97" s="104">
        <v>426</v>
      </c>
      <c r="N97" s="103">
        <v>449</v>
      </c>
      <c r="O97" s="104">
        <v>405</v>
      </c>
      <c r="P97" s="103">
        <v>438</v>
      </c>
      <c r="Q97" s="104">
        <v>530</v>
      </c>
      <c r="R97" s="103">
        <v>536</v>
      </c>
      <c r="S97" s="104">
        <v>638</v>
      </c>
      <c r="T97" s="105">
        <v>678</v>
      </c>
      <c r="U97" s="139">
        <v>819</v>
      </c>
      <c r="V97" s="139">
        <v>768</v>
      </c>
      <c r="W97" s="107">
        <v>533.37567615600005</v>
      </c>
      <c r="X97" s="167">
        <v>532.18700000000001</v>
      </c>
      <c r="Y97" s="168"/>
    </row>
    <row r="98" spans="1:25" x14ac:dyDescent="0.2">
      <c r="A98" s="166" t="s">
        <v>308</v>
      </c>
      <c r="B98" s="142">
        <v>151</v>
      </c>
      <c r="C98" s="143">
        <v>161</v>
      </c>
      <c r="D98" s="142">
        <v>220</v>
      </c>
      <c r="E98" s="143">
        <v>237</v>
      </c>
      <c r="F98" s="142">
        <v>288</v>
      </c>
      <c r="G98" s="143">
        <v>296</v>
      </c>
      <c r="H98" s="142">
        <v>256</v>
      </c>
      <c r="I98" s="143">
        <v>254</v>
      </c>
      <c r="J98" s="142">
        <v>226</v>
      </c>
      <c r="K98" s="143">
        <v>201</v>
      </c>
      <c r="L98" s="142">
        <v>138</v>
      </c>
      <c r="M98" s="143">
        <v>138</v>
      </c>
      <c r="N98" s="142">
        <v>128</v>
      </c>
      <c r="O98" s="143">
        <v>115</v>
      </c>
      <c r="P98" s="142">
        <v>119</v>
      </c>
      <c r="Q98" s="104">
        <v>137</v>
      </c>
      <c r="R98" s="103">
        <v>103</v>
      </c>
      <c r="S98" s="104">
        <v>107</v>
      </c>
      <c r="T98" s="105">
        <v>96</v>
      </c>
      <c r="U98" s="139">
        <v>104</v>
      </c>
      <c r="V98" s="139">
        <v>139</v>
      </c>
      <c r="W98" s="107">
        <v>724.79198482200002</v>
      </c>
      <c r="X98" s="167">
        <v>727.75800000000004</v>
      </c>
      <c r="Y98" s="168"/>
    </row>
    <row r="99" spans="1:25" x14ac:dyDescent="0.2">
      <c r="A99" s="169" t="s">
        <v>309</v>
      </c>
      <c r="B99" s="120">
        <v>42</v>
      </c>
      <c r="C99" s="121">
        <v>50</v>
      </c>
      <c r="D99" s="120">
        <v>86</v>
      </c>
      <c r="E99" s="121">
        <v>112</v>
      </c>
      <c r="F99" s="120">
        <v>137</v>
      </c>
      <c r="G99" s="121">
        <v>142</v>
      </c>
      <c r="H99" s="120">
        <v>128</v>
      </c>
      <c r="I99" s="121">
        <v>118</v>
      </c>
      <c r="J99" s="120">
        <v>90</v>
      </c>
      <c r="K99" s="121">
        <v>74</v>
      </c>
      <c r="L99" s="120">
        <v>42</v>
      </c>
      <c r="M99" s="121">
        <v>45</v>
      </c>
      <c r="N99" s="120">
        <v>40</v>
      </c>
      <c r="O99" s="121">
        <v>49</v>
      </c>
      <c r="P99" s="122">
        <v>38</v>
      </c>
      <c r="Q99" s="113"/>
      <c r="R99" s="112"/>
      <c r="S99" s="113"/>
      <c r="T99" s="124"/>
      <c r="U99" s="144"/>
      <c r="V99" s="144"/>
      <c r="W99" s="123">
        <v>310.79857305600001</v>
      </c>
      <c r="X99" s="167"/>
      <c r="Y99" s="168"/>
    </row>
    <row r="100" spans="1:25" x14ac:dyDescent="0.2">
      <c r="A100" s="166" t="s">
        <v>310</v>
      </c>
      <c r="B100" s="103">
        <v>349</v>
      </c>
      <c r="C100" s="104">
        <v>314</v>
      </c>
      <c r="D100" s="103">
        <v>333</v>
      </c>
      <c r="E100" s="104">
        <v>418</v>
      </c>
      <c r="F100" s="103">
        <v>402</v>
      </c>
      <c r="G100" s="104">
        <v>396</v>
      </c>
      <c r="H100" s="103">
        <v>351</v>
      </c>
      <c r="I100" s="104">
        <v>322</v>
      </c>
      <c r="J100" s="103">
        <v>334</v>
      </c>
      <c r="K100" s="104">
        <v>369</v>
      </c>
      <c r="L100" s="103">
        <v>331</v>
      </c>
      <c r="M100" s="104">
        <v>287</v>
      </c>
      <c r="N100" s="103">
        <v>261</v>
      </c>
      <c r="O100" s="104">
        <v>268</v>
      </c>
      <c r="P100" s="103">
        <v>240</v>
      </c>
      <c r="Q100" s="104">
        <v>258</v>
      </c>
      <c r="R100" s="103">
        <v>283</v>
      </c>
      <c r="S100" s="104">
        <v>312</v>
      </c>
      <c r="T100" s="105">
        <v>290</v>
      </c>
      <c r="U100" s="139">
        <v>310</v>
      </c>
      <c r="V100" s="139">
        <v>338</v>
      </c>
      <c r="W100" s="107">
        <v>955.86748640400003</v>
      </c>
      <c r="X100" s="167">
        <v>955.12400000000002</v>
      </c>
      <c r="Y100" s="168"/>
    </row>
    <row r="101" spans="1:25" x14ac:dyDescent="0.2">
      <c r="A101" s="166" t="s">
        <v>311</v>
      </c>
      <c r="B101" s="103">
        <v>235</v>
      </c>
      <c r="C101" s="104">
        <v>329</v>
      </c>
      <c r="D101" s="103">
        <v>408</v>
      </c>
      <c r="E101" s="104">
        <v>464</v>
      </c>
      <c r="F101" s="103">
        <v>447</v>
      </c>
      <c r="G101" s="104">
        <v>507</v>
      </c>
      <c r="H101" s="103">
        <v>465</v>
      </c>
      <c r="I101" s="104">
        <v>594</v>
      </c>
      <c r="J101" s="103">
        <v>560</v>
      </c>
      <c r="K101" s="104">
        <v>519</v>
      </c>
      <c r="L101" s="103">
        <v>409</v>
      </c>
      <c r="M101" s="104">
        <v>501</v>
      </c>
      <c r="N101" s="103">
        <v>514</v>
      </c>
      <c r="O101" s="104">
        <v>636</v>
      </c>
      <c r="P101" s="103">
        <v>831</v>
      </c>
      <c r="Q101" s="104">
        <v>1548</v>
      </c>
      <c r="R101" s="103">
        <v>1507</v>
      </c>
      <c r="S101" s="104">
        <v>1744</v>
      </c>
      <c r="T101" s="117">
        <v>1671</v>
      </c>
      <c r="U101" s="139">
        <v>1738</v>
      </c>
      <c r="V101" s="139">
        <v>1871</v>
      </c>
      <c r="W101" s="107">
        <v>742.59815306999997</v>
      </c>
      <c r="X101" s="167">
        <v>742.39</v>
      </c>
      <c r="Y101" s="168"/>
    </row>
    <row r="102" spans="1:25" x14ac:dyDescent="0.2">
      <c r="A102" s="166" t="s">
        <v>312</v>
      </c>
      <c r="B102" s="103">
        <v>430</v>
      </c>
      <c r="C102" s="104">
        <v>483</v>
      </c>
      <c r="D102" s="103">
        <v>614</v>
      </c>
      <c r="E102" s="104">
        <v>645</v>
      </c>
      <c r="F102" s="103">
        <v>797</v>
      </c>
      <c r="G102" s="104">
        <v>888</v>
      </c>
      <c r="H102" s="103">
        <v>913</v>
      </c>
      <c r="I102" s="104">
        <v>1018</v>
      </c>
      <c r="J102" s="103">
        <v>981</v>
      </c>
      <c r="K102" s="104">
        <v>810</v>
      </c>
      <c r="L102" s="103">
        <v>713</v>
      </c>
      <c r="M102" s="104">
        <v>704</v>
      </c>
      <c r="N102" s="103">
        <v>696</v>
      </c>
      <c r="O102" s="104">
        <v>643</v>
      </c>
      <c r="P102" s="103">
        <v>642</v>
      </c>
      <c r="Q102" s="104">
        <v>630</v>
      </c>
      <c r="R102" s="103">
        <v>837</v>
      </c>
      <c r="S102" s="104">
        <v>1113</v>
      </c>
      <c r="T102" s="105">
        <v>1074</v>
      </c>
      <c r="U102" s="139">
        <v>963</v>
      </c>
      <c r="V102" s="139">
        <v>1078</v>
      </c>
      <c r="W102" s="107">
        <v>1556.420979132</v>
      </c>
      <c r="X102" s="167">
        <v>1554.41</v>
      </c>
      <c r="Y102" s="168"/>
    </row>
    <row r="103" spans="1:25" x14ac:dyDescent="0.2">
      <c r="A103" s="166" t="s">
        <v>313</v>
      </c>
      <c r="B103" s="103">
        <v>235</v>
      </c>
      <c r="C103" s="104">
        <v>310</v>
      </c>
      <c r="D103" s="103">
        <v>378</v>
      </c>
      <c r="E103" s="104">
        <v>400</v>
      </c>
      <c r="F103" s="103">
        <v>445</v>
      </c>
      <c r="G103" s="104">
        <v>455</v>
      </c>
      <c r="H103" s="103">
        <v>368</v>
      </c>
      <c r="I103" s="104">
        <v>373</v>
      </c>
      <c r="J103" s="103">
        <v>351</v>
      </c>
      <c r="K103" s="104">
        <v>387</v>
      </c>
      <c r="L103" s="103">
        <v>324</v>
      </c>
      <c r="M103" s="104">
        <v>327</v>
      </c>
      <c r="N103" s="103">
        <v>322</v>
      </c>
      <c r="O103" s="104">
        <v>307</v>
      </c>
      <c r="P103" s="103">
        <v>527</v>
      </c>
      <c r="Q103" s="104">
        <v>447</v>
      </c>
      <c r="R103" s="103">
        <v>401</v>
      </c>
      <c r="S103" s="104">
        <v>459</v>
      </c>
      <c r="T103" s="117">
        <v>441</v>
      </c>
      <c r="U103" s="139">
        <v>426</v>
      </c>
      <c r="V103" s="139">
        <v>544</v>
      </c>
      <c r="W103" s="107">
        <v>760.40432131800003</v>
      </c>
      <c r="X103" s="167">
        <v>765.58900000000006</v>
      </c>
      <c r="Y103" s="168"/>
    </row>
    <row r="104" spans="1:25" x14ac:dyDescent="0.2">
      <c r="A104" s="166" t="s">
        <v>314</v>
      </c>
      <c r="B104" s="103">
        <v>831</v>
      </c>
      <c r="C104" s="104">
        <v>828</v>
      </c>
      <c r="D104" s="103">
        <v>1029</v>
      </c>
      <c r="E104" s="104">
        <v>1115</v>
      </c>
      <c r="F104" s="103">
        <v>1273</v>
      </c>
      <c r="G104" s="104">
        <v>1385</v>
      </c>
      <c r="H104" s="103">
        <v>1371</v>
      </c>
      <c r="I104" s="104">
        <v>1335</v>
      </c>
      <c r="J104" s="103">
        <v>1171</v>
      </c>
      <c r="K104" s="104">
        <v>1069</v>
      </c>
      <c r="L104" s="103">
        <v>899</v>
      </c>
      <c r="M104" s="104">
        <v>904</v>
      </c>
      <c r="N104" s="103">
        <v>830</v>
      </c>
      <c r="O104" s="104">
        <v>864</v>
      </c>
      <c r="P104" s="103">
        <v>927</v>
      </c>
      <c r="Q104" s="104">
        <v>964</v>
      </c>
      <c r="R104" s="103">
        <v>1150</v>
      </c>
      <c r="S104" s="104">
        <v>1584</v>
      </c>
      <c r="T104" s="105">
        <v>1871</v>
      </c>
      <c r="U104" s="139">
        <v>2480</v>
      </c>
      <c r="V104" s="139">
        <v>2463</v>
      </c>
      <c r="W104" s="107">
        <v>1611.458226444</v>
      </c>
      <c r="X104" s="167">
        <v>1611.24</v>
      </c>
      <c r="Y104" s="168"/>
    </row>
    <row r="105" spans="1:25" x14ac:dyDescent="0.2">
      <c r="A105" s="166" t="s">
        <v>315</v>
      </c>
      <c r="B105" s="103">
        <v>101</v>
      </c>
      <c r="C105" s="104">
        <v>153</v>
      </c>
      <c r="D105" s="103">
        <v>147</v>
      </c>
      <c r="E105" s="104">
        <v>176</v>
      </c>
      <c r="F105" s="103">
        <v>173</v>
      </c>
      <c r="G105" s="104">
        <v>189</v>
      </c>
      <c r="H105" s="103">
        <v>214</v>
      </c>
      <c r="I105" s="104">
        <v>232</v>
      </c>
      <c r="J105" s="103">
        <v>202</v>
      </c>
      <c r="K105" s="104">
        <v>193</v>
      </c>
      <c r="L105" s="103">
        <v>172</v>
      </c>
      <c r="M105" s="104">
        <v>159</v>
      </c>
      <c r="N105" s="103">
        <v>142</v>
      </c>
      <c r="O105" s="104">
        <v>98</v>
      </c>
      <c r="P105" s="103">
        <v>107</v>
      </c>
      <c r="Q105" s="109">
        <v>89</v>
      </c>
      <c r="R105" s="103">
        <v>96</v>
      </c>
      <c r="S105" s="104">
        <v>129</v>
      </c>
      <c r="T105" s="105">
        <v>141</v>
      </c>
      <c r="U105" s="139">
        <v>181</v>
      </c>
      <c r="V105" s="139">
        <v>178</v>
      </c>
      <c r="W105" s="107">
        <v>705.36707400600005</v>
      </c>
      <c r="X105" s="167">
        <v>683.05200000000002</v>
      </c>
      <c r="Y105" s="168"/>
    </row>
    <row r="106" spans="1:25" x14ac:dyDescent="0.2">
      <c r="A106" s="166" t="s">
        <v>316</v>
      </c>
      <c r="B106" s="103">
        <v>154</v>
      </c>
      <c r="C106" s="104">
        <v>126</v>
      </c>
      <c r="D106" s="103">
        <v>155</v>
      </c>
      <c r="E106" s="104">
        <v>197</v>
      </c>
      <c r="F106" s="103">
        <v>220</v>
      </c>
      <c r="G106" s="104">
        <v>238</v>
      </c>
      <c r="H106" s="103">
        <v>231</v>
      </c>
      <c r="I106" s="104">
        <v>286</v>
      </c>
      <c r="J106" s="103">
        <v>251</v>
      </c>
      <c r="K106" s="104">
        <v>276</v>
      </c>
      <c r="L106" s="103">
        <v>222</v>
      </c>
      <c r="M106" s="104">
        <v>242</v>
      </c>
      <c r="N106" s="103">
        <v>242</v>
      </c>
      <c r="O106" s="104">
        <v>264</v>
      </c>
      <c r="P106" s="103">
        <v>571</v>
      </c>
      <c r="Q106" s="104">
        <v>808</v>
      </c>
      <c r="R106" s="103">
        <v>738</v>
      </c>
      <c r="S106" s="104">
        <v>890</v>
      </c>
      <c r="T106" s="105">
        <v>2391</v>
      </c>
      <c r="U106" s="139">
        <v>2665</v>
      </c>
      <c r="V106" s="139">
        <v>2943</v>
      </c>
      <c r="W106" s="107">
        <v>494.12116888200001</v>
      </c>
      <c r="X106" s="167">
        <v>485.86900000000003</v>
      </c>
      <c r="Y106" s="168"/>
    </row>
    <row r="107" spans="1:25" x14ac:dyDescent="0.2">
      <c r="A107" s="166" t="s">
        <v>317</v>
      </c>
      <c r="B107" s="103">
        <v>334</v>
      </c>
      <c r="C107" s="104">
        <v>319</v>
      </c>
      <c r="D107" s="103">
        <v>371</v>
      </c>
      <c r="E107" s="104">
        <v>417</v>
      </c>
      <c r="F107" s="103">
        <v>477</v>
      </c>
      <c r="G107" s="104">
        <v>521</v>
      </c>
      <c r="H107" s="103">
        <v>502</v>
      </c>
      <c r="I107" s="104">
        <v>522</v>
      </c>
      <c r="J107" s="103">
        <v>463</v>
      </c>
      <c r="K107" s="104">
        <v>442</v>
      </c>
      <c r="L107" s="103">
        <v>428</v>
      </c>
      <c r="M107" s="104">
        <v>426</v>
      </c>
      <c r="N107" s="103">
        <v>381</v>
      </c>
      <c r="O107" s="104">
        <v>379</v>
      </c>
      <c r="P107" s="103">
        <v>386</v>
      </c>
      <c r="Q107" s="104">
        <v>836</v>
      </c>
      <c r="R107" s="103">
        <v>721</v>
      </c>
      <c r="S107" s="104">
        <v>507</v>
      </c>
      <c r="T107" s="117">
        <v>685</v>
      </c>
      <c r="U107" s="139">
        <v>847</v>
      </c>
      <c r="V107" s="139">
        <v>1164</v>
      </c>
      <c r="W107" s="107">
        <v>1012.118790642</v>
      </c>
      <c r="X107" s="167">
        <v>969.80200000000002</v>
      </c>
      <c r="Y107" s="168"/>
    </row>
    <row r="108" spans="1:25" x14ac:dyDescent="0.2">
      <c r="A108" s="166" t="s">
        <v>318</v>
      </c>
      <c r="B108" s="103">
        <v>208</v>
      </c>
      <c r="C108" s="104">
        <v>210</v>
      </c>
      <c r="D108" s="103">
        <v>259</v>
      </c>
      <c r="E108" s="104">
        <v>279</v>
      </c>
      <c r="F108" s="103">
        <v>338</v>
      </c>
      <c r="G108" s="104">
        <v>380</v>
      </c>
      <c r="H108" s="103">
        <v>359</v>
      </c>
      <c r="I108" s="104">
        <v>358</v>
      </c>
      <c r="J108" s="103">
        <v>256</v>
      </c>
      <c r="K108" s="104">
        <v>217</v>
      </c>
      <c r="L108" s="103">
        <v>210</v>
      </c>
      <c r="M108" s="104">
        <v>228</v>
      </c>
      <c r="N108" s="103">
        <v>205</v>
      </c>
      <c r="O108" s="104">
        <v>226</v>
      </c>
      <c r="P108" s="103">
        <v>250</v>
      </c>
      <c r="Q108" s="104">
        <v>332</v>
      </c>
      <c r="R108" s="103">
        <v>495</v>
      </c>
      <c r="S108" s="104">
        <v>596</v>
      </c>
      <c r="T108" s="105">
        <v>558</v>
      </c>
      <c r="U108" s="139">
        <v>581</v>
      </c>
      <c r="V108" s="139">
        <v>503</v>
      </c>
      <c r="W108" s="107">
        <v>520.02104997000004</v>
      </c>
      <c r="X108" s="167">
        <v>520.46199999999999</v>
      </c>
      <c r="Y108" s="168"/>
    </row>
    <row r="109" spans="1:25" x14ac:dyDescent="0.2">
      <c r="A109" s="166" t="s">
        <v>319</v>
      </c>
      <c r="B109" s="103">
        <v>533</v>
      </c>
      <c r="C109" s="104">
        <v>680</v>
      </c>
      <c r="D109" s="103">
        <v>814</v>
      </c>
      <c r="E109" s="104">
        <v>1146</v>
      </c>
      <c r="F109" s="103">
        <v>1270</v>
      </c>
      <c r="G109" s="104">
        <v>1440</v>
      </c>
      <c r="H109" s="103">
        <v>1435</v>
      </c>
      <c r="I109" s="104">
        <v>1619</v>
      </c>
      <c r="J109" s="103">
        <v>1508</v>
      </c>
      <c r="K109" s="104">
        <v>1382</v>
      </c>
      <c r="L109" s="103">
        <v>1277</v>
      </c>
      <c r="M109" s="104">
        <v>1430</v>
      </c>
      <c r="N109" s="103">
        <v>1363</v>
      </c>
      <c r="O109" s="104">
        <v>1435</v>
      </c>
      <c r="P109" s="103">
        <v>2630</v>
      </c>
      <c r="Q109" s="104">
        <v>2561</v>
      </c>
      <c r="R109" s="103">
        <v>2999</v>
      </c>
      <c r="S109" s="104">
        <v>3831</v>
      </c>
      <c r="T109" s="105">
        <v>4036</v>
      </c>
      <c r="U109" s="139">
        <v>4431</v>
      </c>
      <c r="V109" s="139">
        <v>5166</v>
      </c>
      <c r="W109" s="107">
        <v>2326.9424414999999</v>
      </c>
      <c r="X109" s="167">
        <v>2325.88</v>
      </c>
      <c r="Y109" s="168"/>
    </row>
    <row r="110" spans="1:25" x14ac:dyDescent="0.2">
      <c r="A110" s="169" t="s">
        <v>320</v>
      </c>
      <c r="B110" s="120">
        <v>109</v>
      </c>
      <c r="C110" s="121">
        <v>111</v>
      </c>
      <c r="D110" s="120">
        <v>134</v>
      </c>
      <c r="E110" s="121">
        <v>125</v>
      </c>
      <c r="F110" s="120">
        <v>151</v>
      </c>
      <c r="G110" s="121">
        <v>154</v>
      </c>
      <c r="H110" s="120">
        <v>128</v>
      </c>
      <c r="I110" s="121">
        <v>136</v>
      </c>
      <c r="J110" s="120">
        <v>136</v>
      </c>
      <c r="K110" s="121">
        <v>127</v>
      </c>
      <c r="L110" s="120">
        <v>96</v>
      </c>
      <c r="M110" s="121">
        <v>93</v>
      </c>
      <c r="N110" s="120">
        <v>88</v>
      </c>
      <c r="O110" s="121">
        <v>66</v>
      </c>
      <c r="P110" s="122">
        <v>81</v>
      </c>
      <c r="Q110" s="113"/>
      <c r="R110" s="112"/>
      <c r="S110" s="113"/>
      <c r="T110" s="124"/>
      <c r="U110" s="144"/>
      <c r="V110" s="144"/>
      <c r="W110" s="123">
        <v>413.99341176600001</v>
      </c>
      <c r="X110" s="167"/>
      <c r="Y110" s="168"/>
    </row>
    <row r="111" spans="1:25" x14ac:dyDescent="0.2">
      <c r="A111" s="166" t="s">
        <v>321</v>
      </c>
      <c r="B111" s="103">
        <v>332</v>
      </c>
      <c r="C111" s="104">
        <v>394</v>
      </c>
      <c r="D111" s="103">
        <v>517</v>
      </c>
      <c r="E111" s="104">
        <v>529</v>
      </c>
      <c r="F111" s="103">
        <v>572</v>
      </c>
      <c r="G111" s="104">
        <v>570</v>
      </c>
      <c r="H111" s="103">
        <v>550</v>
      </c>
      <c r="I111" s="104">
        <v>522</v>
      </c>
      <c r="J111" s="103">
        <v>455</v>
      </c>
      <c r="K111" s="104">
        <v>417</v>
      </c>
      <c r="L111" s="103">
        <v>378</v>
      </c>
      <c r="M111" s="104">
        <v>336</v>
      </c>
      <c r="N111" s="103">
        <v>354</v>
      </c>
      <c r="O111" s="104">
        <v>334</v>
      </c>
      <c r="P111" s="103">
        <v>327</v>
      </c>
      <c r="Q111" s="104">
        <v>333</v>
      </c>
      <c r="R111" s="103">
        <v>340</v>
      </c>
      <c r="S111" s="104">
        <v>399</v>
      </c>
      <c r="T111" s="105">
        <v>355</v>
      </c>
      <c r="U111" s="139">
        <v>423</v>
      </c>
      <c r="V111" s="139">
        <v>440</v>
      </c>
      <c r="W111" s="107">
        <v>1186.1336167019999</v>
      </c>
      <c r="X111" s="167">
        <v>1187.7</v>
      </c>
      <c r="Y111" s="168"/>
    </row>
    <row r="112" spans="1:25" x14ac:dyDescent="0.2">
      <c r="A112" s="166" t="s">
        <v>322</v>
      </c>
      <c r="B112" s="103">
        <v>541</v>
      </c>
      <c r="C112" s="104">
        <v>586</v>
      </c>
      <c r="D112" s="103">
        <v>696</v>
      </c>
      <c r="E112" s="104">
        <v>763</v>
      </c>
      <c r="F112" s="103">
        <v>912</v>
      </c>
      <c r="G112" s="104">
        <v>868</v>
      </c>
      <c r="H112" s="103">
        <v>777</v>
      </c>
      <c r="I112" s="104">
        <v>705</v>
      </c>
      <c r="J112" s="103">
        <v>591</v>
      </c>
      <c r="K112" s="104">
        <v>534</v>
      </c>
      <c r="L112" s="103">
        <v>465</v>
      </c>
      <c r="M112" s="104">
        <v>470</v>
      </c>
      <c r="N112" s="103">
        <v>417</v>
      </c>
      <c r="O112" s="104">
        <v>395</v>
      </c>
      <c r="P112" s="103">
        <v>424</v>
      </c>
      <c r="Q112" s="104">
        <v>404</v>
      </c>
      <c r="R112" s="103">
        <v>386</v>
      </c>
      <c r="S112" s="104">
        <v>386</v>
      </c>
      <c r="T112" s="105">
        <v>454</v>
      </c>
      <c r="U112" s="139">
        <v>436</v>
      </c>
      <c r="V112" s="139">
        <v>502</v>
      </c>
      <c r="W112" s="107">
        <v>1433.8012296060001</v>
      </c>
      <c r="X112" s="167">
        <v>1433.71</v>
      </c>
      <c r="Y112" s="168"/>
    </row>
    <row r="113" spans="1:25" x14ac:dyDescent="0.2">
      <c r="A113" s="166" t="s">
        <v>323</v>
      </c>
      <c r="B113" s="103">
        <v>318</v>
      </c>
      <c r="C113" s="104">
        <v>352</v>
      </c>
      <c r="D113" s="103">
        <v>419</v>
      </c>
      <c r="E113" s="104">
        <v>444</v>
      </c>
      <c r="F113" s="103">
        <v>530</v>
      </c>
      <c r="G113" s="104">
        <v>574</v>
      </c>
      <c r="H113" s="103">
        <v>537</v>
      </c>
      <c r="I113" s="104">
        <v>538</v>
      </c>
      <c r="J113" s="103">
        <v>525</v>
      </c>
      <c r="K113" s="104">
        <v>493</v>
      </c>
      <c r="L113" s="103">
        <v>460</v>
      </c>
      <c r="M113" s="104">
        <v>458</v>
      </c>
      <c r="N113" s="103">
        <v>381</v>
      </c>
      <c r="O113" s="104">
        <v>363</v>
      </c>
      <c r="P113" s="103">
        <v>334</v>
      </c>
      <c r="Q113" s="104">
        <v>348</v>
      </c>
      <c r="R113" s="103">
        <v>385</v>
      </c>
      <c r="S113" s="104">
        <v>388</v>
      </c>
      <c r="T113" s="105">
        <v>418</v>
      </c>
      <c r="U113" s="139">
        <v>424</v>
      </c>
      <c r="V113" s="139">
        <v>451</v>
      </c>
      <c r="W113" s="107">
        <v>1309.15805187</v>
      </c>
      <c r="X113" s="167">
        <v>1308.29</v>
      </c>
      <c r="Y113" s="168"/>
    </row>
    <row r="114" spans="1:25" x14ac:dyDescent="0.2">
      <c r="A114" s="172" t="s">
        <v>324</v>
      </c>
      <c r="B114" s="103">
        <v>33</v>
      </c>
      <c r="C114" s="104">
        <v>35</v>
      </c>
      <c r="D114" s="103">
        <v>47</v>
      </c>
      <c r="E114" s="104">
        <v>47</v>
      </c>
      <c r="F114" s="103">
        <v>64</v>
      </c>
      <c r="G114" s="104">
        <v>77</v>
      </c>
      <c r="H114" s="103">
        <v>78</v>
      </c>
      <c r="I114" s="104">
        <v>81</v>
      </c>
      <c r="J114" s="103">
        <v>84</v>
      </c>
      <c r="K114" s="104">
        <v>55</v>
      </c>
      <c r="L114" s="103">
        <v>41</v>
      </c>
      <c r="M114" s="104">
        <v>62</v>
      </c>
      <c r="N114" s="103">
        <v>58</v>
      </c>
      <c r="O114" s="104">
        <v>47</v>
      </c>
      <c r="P114" s="103">
        <v>61</v>
      </c>
      <c r="Q114" s="104">
        <v>37</v>
      </c>
      <c r="R114" s="103">
        <v>36</v>
      </c>
      <c r="S114" s="119">
        <v>33</v>
      </c>
      <c r="T114" s="124"/>
      <c r="U114" s="55"/>
      <c r="V114" s="144"/>
      <c r="W114" s="107">
        <v>134.760318786</v>
      </c>
      <c r="X114" s="167"/>
      <c r="Y114" s="168"/>
    </row>
    <row r="115" spans="1:25" x14ac:dyDescent="0.2">
      <c r="A115" s="166" t="s">
        <v>325</v>
      </c>
      <c r="B115" s="103">
        <v>221</v>
      </c>
      <c r="C115" s="104">
        <v>213</v>
      </c>
      <c r="D115" s="103">
        <v>318</v>
      </c>
      <c r="E115" s="104">
        <v>339</v>
      </c>
      <c r="F115" s="103">
        <v>345</v>
      </c>
      <c r="G115" s="104">
        <v>340</v>
      </c>
      <c r="H115" s="103">
        <v>319</v>
      </c>
      <c r="I115" s="104">
        <v>384</v>
      </c>
      <c r="J115" s="103">
        <v>348</v>
      </c>
      <c r="K115" s="104">
        <v>341</v>
      </c>
      <c r="L115" s="103">
        <v>286</v>
      </c>
      <c r="M115" s="104">
        <v>250</v>
      </c>
      <c r="N115" s="103">
        <v>226</v>
      </c>
      <c r="O115" s="104">
        <v>229</v>
      </c>
      <c r="P115" s="103">
        <v>196</v>
      </c>
      <c r="Q115" s="109">
        <v>413</v>
      </c>
      <c r="R115" s="103">
        <v>433</v>
      </c>
      <c r="S115" s="104">
        <v>477</v>
      </c>
      <c r="T115" s="105">
        <v>457</v>
      </c>
      <c r="U115" s="139">
        <v>481</v>
      </c>
      <c r="V115" s="139">
        <v>489</v>
      </c>
      <c r="W115" s="107">
        <v>613.09874763000005</v>
      </c>
      <c r="X115" s="167">
        <v>621.74800000000005</v>
      </c>
      <c r="Y115" s="168"/>
    </row>
    <row r="116" spans="1:25" x14ac:dyDescent="0.2">
      <c r="A116" s="166" t="s">
        <v>326</v>
      </c>
      <c r="B116" s="103">
        <v>416</v>
      </c>
      <c r="C116" s="104">
        <v>462</v>
      </c>
      <c r="D116" s="103">
        <v>486</v>
      </c>
      <c r="E116" s="104">
        <v>524</v>
      </c>
      <c r="F116" s="103">
        <v>579</v>
      </c>
      <c r="G116" s="104">
        <v>719</v>
      </c>
      <c r="H116" s="103">
        <v>800</v>
      </c>
      <c r="I116" s="104">
        <v>821</v>
      </c>
      <c r="J116" s="103">
        <v>849</v>
      </c>
      <c r="K116" s="104">
        <v>875</v>
      </c>
      <c r="L116" s="103">
        <v>785</v>
      </c>
      <c r="M116" s="104">
        <v>720</v>
      </c>
      <c r="N116" s="103">
        <v>980</v>
      </c>
      <c r="O116" s="104">
        <v>1073</v>
      </c>
      <c r="P116" s="103">
        <v>809</v>
      </c>
      <c r="Q116" s="104">
        <v>1012</v>
      </c>
      <c r="R116" s="103">
        <v>1190</v>
      </c>
      <c r="S116" s="104">
        <v>1298</v>
      </c>
      <c r="T116" s="117">
        <v>1359</v>
      </c>
      <c r="U116" s="139">
        <v>1573</v>
      </c>
      <c r="V116" s="141">
        <v>1536</v>
      </c>
      <c r="W116" s="107">
        <v>799.65882859200008</v>
      </c>
      <c r="X116" s="167">
        <v>810.78300000000002</v>
      </c>
      <c r="Y116" s="168"/>
    </row>
    <row r="117" spans="1:25" x14ac:dyDescent="0.2">
      <c r="A117" s="166" t="s">
        <v>327</v>
      </c>
      <c r="B117" s="103">
        <v>795</v>
      </c>
      <c r="C117" s="104">
        <v>972</v>
      </c>
      <c r="D117" s="103">
        <v>1170</v>
      </c>
      <c r="E117" s="104">
        <v>1403</v>
      </c>
      <c r="F117" s="103">
        <v>1454</v>
      </c>
      <c r="G117" s="104">
        <v>1604</v>
      </c>
      <c r="H117" s="103">
        <v>1630</v>
      </c>
      <c r="I117" s="104">
        <v>1619</v>
      </c>
      <c r="J117" s="103">
        <v>1577</v>
      </c>
      <c r="K117" s="104">
        <v>1629</v>
      </c>
      <c r="L117" s="103">
        <v>1611</v>
      </c>
      <c r="M117" s="104">
        <v>1695</v>
      </c>
      <c r="N117" s="103">
        <v>1651</v>
      </c>
      <c r="O117" s="104">
        <v>1732</v>
      </c>
      <c r="P117" s="103">
        <v>1623</v>
      </c>
      <c r="Q117" s="104">
        <v>1766</v>
      </c>
      <c r="R117" s="103">
        <v>2489</v>
      </c>
      <c r="S117" s="104">
        <v>2533</v>
      </c>
      <c r="T117" s="105">
        <v>3276</v>
      </c>
      <c r="U117" s="139">
        <v>3436</v>
      </c>
      <c r="V117" s="139">
        <v>4015</v>
      </c>
      <c r="W117" s="107">
        <v>1887.049148646</v>
      </c>
      <c r="X117" s="167">
        <v>1884.17</v>
      </c>
      <c r="Y117" s="168"/>
    </row>
    <row r="118" spans="1:25" x14ac:dyDescent="0.2">
      <c r="A118" s="173" t="s">
        <v>328</v>
      </c>
      <c r="B118" s="128">
        <v>324</v>
      </c>
      <c r="C118" s="129">
        <v>366</v>
      </c>
      <c r="D118" s="128">
        <v>493</v>
      </c>
      <c r="E118" s="129">
        <v>583</v>
      </c>
      <c r="F118" s="128">
        <v>464</v>
      </c>
      <c r="G118" s="129">
        <v>452</v>
      </c>
      <c r="H118" s="128">
        <v>406</v>
      </c>
      <c r="I118" s="129">
        <v>419</v>
      </c>
      <c r="J118" s="128">
        <v>355</v>
      </c>
      <c r="K118" s="129">
        <v>290</v>
      </c>
      <c r="L118" s="128">
        <v>240</v>
      </c>
      <c r="M118" s="129">
        <v>238</v>
      </c>
      <c r="N118" s="128">
        <v>244</v>
      </c>
      <c r="O118" s="129">
        <v>218</v>
      </c>
      <c r="P118" s="128">
        <v>239</v>
      </c>
      <c r="Q118" s="129">
        <v>155</v>
      </c>
      <c r="R118" s="128">
        <v>136</v>
      </c>
      <c r="S118" s="129">
        <v>165</v>
      </c>
      <c r="T118" s="130">
        <v>167</v>
      </c>
      <c r="U118" s="174">
        <v>227</v>
      </c>
      <c r="V118" s="159">
        <v>301</v>
      </c>
      <c r="W118" s="132">
        <v>998.764164456</v>
      </c>
      <c r="X118" s="167">
        <v>1042.9000000000001</v>
      </c>
      <c r="Y118" s="168"/>
    </row>
    <row r="119" spans="1:25" x14ac:dyDescent="0.2">
      <c r="A119" s="175" t="s">
        <v>7</v>
      </c>
      <c r="B119" s="176">
        <f t="shared" ref="B119:U119" si="0">SUM(B3:B118)-B12-B29-B43-B53-B65-B70-B77-B78-B86-B93-B94-B99-B110-B114</f>
        <v>32779</v>
      </c>
      <c r="C119" s="176">
        <f t="shared" si="0"/>
        <v>35660</v>
      </c>
      <c r="D119" s="176">
        <f t="shared" si="0"/>
        <v>43467</v>
      </c>
      <c r="E119" s="176">
        <f t="shared" si="0"/>
        <v>48350</v>
      </c>
      <c r="F119" s="176">
        <f t="shared" si="0"/>
        <v>54387</v>
      </c>
      <c r="G119" s="176">
        <f t="shared" si="0"/>
        <v>60191</v>
      </c>
      <c r="H119" s="176">
        <f t="shared" si="0"/>
        <v>58431</v>
      </c>
      <c r="I119" s="176">
        <f t="shared" si="0"/>
        <v>62175</v>
      </c>
      <c r="J119" s="176">
        <f t="shared" si="0"/>
        <v>58483</v>
      </c>
      <c r="K119" s="176">
        <f t="shared" si="0"/>
        <v>55713</v>
      </c>
      <c r="L119" s="176">
        <f t="shared" si="0"/>
        <v>49549</v>
      </c>
      <c r="M119" s="176">
        <f t="shared" si="0"/>
        <v>51871</v>
      </c>
      <c r="N119" s="176">
        <f t="shared" si="0"/>
        <v>49707</v>
      </c>
      <c r="O119" s="176">
        <f t="shared" si="0"/>
        <v>51900</v>
      </c>
      <c r="P119" s="176">
        <f t="shared" si="0"/>
        <v>65106</v>
      </c>
      <c r="Q119" s="176">
        <f t="shared" si="0"/>
        <v>73978</v>
      </c>
      <c r="R119" s="176">
        <f t="shared" si="0"/>
        <v>90413</v>
      </c>
      <c r="S119" s="176">
        <f t="shared" si="0"/>
        <v>108609</v>
      </c>
      <c r="T119" s="176">
        <f t="shared" si="0"/>
        <v>118692</v>
      </c>
      <c r="U119" s="134">
        <f t="shared" si="0"/>
        <v>130108</v>
      </c>
      <c r="V119" s="177">
        <f>SUM(V3:V118)</f>
        <v>148755</v>
      </c>
      <c r="W119" s="178">
        <f>SUM(W3:W118)-W12-W29-W43-W53-W65-W70-W77-W78-W86-W93-W94-W99-W110-W114</f>
        <v>90035.27100344401</v>
      </c>
      <c r="X119" s="134">
        <f>SUM(X3:X118)</f>
        <v>90168.711200000005</v>
      </c>
    </row>
    <row r="120" spans="1:25" x14ac:dyDescent="0.2">
      <c r="U120" s="168"/>
    </row>
    <row r="124" spans="1:25" x14ac:dyDescent="0.2">
      <c r="V124" s="134"/>
    </row>
    <row r="125" spans="1:25" ht="12.6" x14ac:dyDescent="0.2">
      <c r="A125" s="35" t="s">
        <v>329</v>
      </c>
    </row>
    <row r="126" spans="1:25" ht="12.6" x14ac:dyDescent="0.2">
      <c r="A126" s="35"/>
    </row>
    <row r="127" spans="1:25" ht="12.6" x14ac:dyDescent="0.2">
      <c r="A127" s="35" t="s">
        <v>330</v>
      </c>
    </row>
    <row r="128" spans="1:25" ht="12.6" x14ac:dyDescent="0.2">
      <c r="A128" s="35"/>
    </row>
    <row r="129" spans="1:1" ht="12.6" x14ac:dyDescent="0.2">
      <c r="A129" s="35" t="s">
        <v>331</v>
      </c>
    </row>
    <row r="130" spans="1:1" ht="12.6" x14ac:dyDescent="0.2">
      <c r="A130" s="35"/>
    </row>
    <row r="131" spans="1:1" ht="12.6" x14ac:dyDescent="0.2">
      <c r="A131" s="35" t="s">
        <v>332</v>
      </c>
    </row>
  </sheetData>
  <mergeCells count="2">
    <mergeCell ref="B1:V1"/>
    <mergeCell ref="W1:X1"/>
  </mergeCells>
  <phoneticPr fontId="2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8.90625" defaultRowHeight="15" x14ac:dyDescent="0.25"/>
  <cols>
    <col min="1" max="16384" width="8.90625" style="51"/>
  </cols>
  <sheetData>
    <row r="1" spans="1:1" x14ac:dyDescent="0.25">
      <c r="A1" s="136" t="s">
        <v>79</v>
      </c>
    </row>
    <row r="3" spans="1:1" x14ac:dyDescent="0.25">
      <c r="A3" s="136" t="s">
        <v>80</v>
      </c>
    </row>
    <row r="5" spans="1:1" x14ac:dyDescent="0.25">
      <c r="A5" s="136" t="s">
        <v>81</v>
      </c>
    </row>
    <row r="6" spans="1:1" x14ac:dyDescent="0.25">
      <c r="A6" s="136"/>
    </row>
    <row r="7" spans="1:1" x14ac:dyDescent="0.25">
      <c r="A7" s="136" t="s">
        <v>82</v>
      </c>
    </row>
  </sheetData>
  <phoneticPr fontId="27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CambridgeCity</vt:lpstr>
      <vt:lpstr>EastCambs</vt:lpstr>
      <vt:lpstr>Fenland</vt:lpstr>
      <vt:lpstr>Huntingdonshire</vt:lpstr>
      <vt:lpstr>SouthCambs</vt:lpstr>
      <vt:lpstr>Notes</vt:lpstr>
    </vt:vector>
  </TitlesOfParts>
  <Company>Cambridgeshire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Auburn Zonnetje</dc:creator>
  <cp:lastModifiedBy>Jones Anna</cp:lastModifiedBy>
  <dcterms:created xsi:type="dcterms:W3CDTF">2014-01-21T14:12:46Z</dcterms:created>
  <dcterms:modified xsi:type="dcterms:W3CDTF">2018-06-13T11:23:08Z</dcterms:modified>
</cp:coreProperties>
</file>