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45621" iterateDelta="252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6" i="1"/>
  <c r="I5" i="1"/>
  <c r="H5" i="1"/>
  <c r="G5" i="1"/>
  <c r="F5" i="1"/>
  <c r="E5" i="1"/>
  <c r="D5" i="1"/>
  <c r="C5" i="1"/>
  <c r="B5" i="1"/>
  <c r="I4" i="1"/>
  <c r="I7" i="1" s="1"/>
  <c r="H4" i="1"/>
  <c r="H7" i="1" s="1"/>
  <c r="G4" i="1"/>
  <c r="G7" i="1" s="1"/>
  <c r="F4" i="1"/>
  <c r="F7" i="1" s="1"/>
  <c r="E4" i="1"/>
  <c r="E7" i="1" s="1"/>
  <c r="D4" i="1"/>
  <c r="D7" i="1" s="1"/>
  <c r="C4" i="1"/>
  <c r="C7" i="1" s="1"/>
  <c r="B4" i="1"/>
  <c r="B7" i="1" s="1"/>
  <c r="J3" i="1"/>
  <c r="J2" i="1"/>
  <c r="J5" i="1" l="1"/>
  <c r="J4" i="1"/>
  <c r="J7" i="1" l="1"/>
</calcChain>
</file>

<file path=xl/sharedStrings.xml><?xml version="1.0" encoding="utf-8"?>
<sst xmlns="http://schemas.openxmlformats.org/spreadsheetml/2006/main" count="37" uniqueCount="28">
  <si>
    <t>Warm Front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</si>
  <si>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</si>
  <si>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</si>
  <si>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</si>
  <si>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</si>
  <si>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</si>
  <si>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</si>
  <si>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</si>
  <si>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</si>
  <si>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Total</t>
  </si>
  <si>
    <t>Households Assisted</t>
  </si>
  <si>
    <t>Households with 1mm</t>
  </si>
  <si>
    <t>Measure Spend</t>
  </si>
  <si>
    <t>Average cost of jobs</t>
  </si>
  <si>
    <t>Insulation Installed</t>
  </si>
  <si>
    <t>Heating Installed</t>
  </si>
  <si>
    <t>Cavity Wall Insulation</t>
  </si>
  <si>
    <t>Draughtproofing</t>
  </si>
  <si>
    <t>Electric Heating</t>
  </si>
  <si>
    <t>FIDIHWT</t>
  </si>
  <si>
    <t>Gas wall heaters</t>
  </si>
  <si>
    <t>Gas central heating</t>
  </si>
  <si>
    <t>How water thermal jacket</t>
  </si>
  <si>
    <t>Loft insulation</t>
  </si>
  <si>
    <t>Replacement boiler</t>
  </si>
  <si>
    <t>Repair to existing heating system</t>
  </si>
  <si>
    <t>Oil central heating</t>
  </si>
  <si>
    <t>Warm Front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</si>
</sst>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2" borderId="1" xfId="2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4" fontId="3" fillId="0" borderId="1" xfId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44" fontId="4" fillId="3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2" sqref="C12"/>
    </sheetView>
  </sheetViews>
  <sheetFormatPr defaultRowHeight="15" x14ac:dyDescent="0.25"/>
  <cols>
    <col min="1" max="1" width="30.28515625" customWidth="1"/>
    <col min="2" max="8" width="16.28515625" bestFit="1" customWidth="1"/>
    <col min="9" max="9" width="15.28515625" bestFit="1" customWidth="1"/>
    <col min="10" max="10" width="18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3">
        <v>114595</v>
      </c>
      <c r="C2" s="3">
        <v>253079</v>
      </c>
      <c r="D2" s="3">
        <v>268900</v>
      </c>
      <c r="E2" s="3">
        <v>233594</v>
      </c>
      <c r="F2" s="3">
        <v>212963</v>
      </c>
      <c r="G2" s="3">
        <v>127930</v>
      </c>
      <c r="H2" s="3">
        <v>33050</v>
      </c>
      <c r="I2" s="3">
        <v>32059</v>
      </c>
      <c r="J2" s="5">
        <f>SUM(B2:H2)</f>
        <v>1244111</v>
      </c>
    </row>
    <row r="3" spans="1:10" x14ac:dyDescent="0.25">
      <c r="A3" s="2" t="s">
        <v>11</v>
      </c>
      <c r="B3" s="3">
        <v>55478</v>
      </c>
      <c r="C3" s="3">
        <v>156763</v>
      </c>
      <c r="D3" s="3">
        <v>214768</v>
      </c>
      <c r="E3" s="3">
        <v>198018</v>
      </c>
      <c r="F3" s="3">
        <v>118804</v>
      </c>
      <c r="G3" s="3">
        <v>81941</v>
      </c>
      <c r="H3" s="3">
        <v>24824</v>
      </c>
      <c r="I3" s="3">
        <v>20701</v>
      </c>
      <c r="J3" s="5">
        <f>SUM(B3:H3)</f>
        <v>850596</v>
      </c>
    </row>
    <row r="4" spans="1:10" x14ac:dyDescent="0.25">
      <c r="A4" s="2" t="s">
        <v>15</v>
      </c>
      <c r="B4" s="3">
        <f>SUM(B14:B17,B20:B22)</f>
        <v>20316</v>
      </c>
      <c r="C4" s="3">
        <f t="shared" ref="C4:I4" si="0">SUM(C14:C17,C20:C22)</f>
        <v>86954</v>
      </c>
      <c r="D4" s="3">
        <f t="shared" si="0"/>
        <v>108521</v>
      </c>
      <c r="E4" s="3">
        <f t="shared" si="0"/>
        <v>114074</v>
      </c>
      <c r="F4" s="3">
        <f t="shared" si="0"/>
        <v>122684</v>
      </c>
      <c r="G4" s="3">
        <f t="shared" si="0"/>
        <v>104620</v>
      </c>
      <c r="H4" s="3">
        <f t="shared" si="0"/>
        <v>39618</v>
      </c>
      <c r="I4" s="3">
        <f t="shared" si="0"/>
        <v>26815</v>
      </c>
      <c r="J4" s="5">
        <f>SUM(B4:H4)</f>
        <v>596787</v>
      </c>
    </row>
    <row r="5" spans="1:10" x14ac:dyDescent="0.25">
      <c r="A5" s="2" t="s">
        <v>14</v>
      </c>
      <c r="B5" s="3">
        <f>SUM(B12:B13,B18:B19)</f>
        <v>46478</v>
      </c>
      <c r="C5" s="3">
        <f t="shared" ref="C5:I5" si="1">SUM(C12:C13,C18:C19)</f>
        <v>137281</v>
      </c>
      <c r="D5" s="3">
        <f t="shared" si="1"/>
        <v>124732</v>
      </c>
      <c r="E5" s="3">
        <f t="shared" si="1"/>
        <v>116340</v>
      </c>
      <c r="F5" s="3">
        <f t="shared" si="1"/>
        <v>85304</v>
      </c>
      <c r="G5" s="3">
        <f t="shared" si="1"/>
        <v>40669</v>
      </c>
      <c r="H5" s="3">
        <f t="shared" si="1"/>
        <v>4300</v>
      </c>
      <c r="I5" s="3">
        <f t="shared" si="1"/>
        <v>3785</v>
      </c>
      <c r="J5" s="5">
        <f>SUM(B5:H5)</f>
        <v>555104</v>
      </c>
    </row>
    <row r="6" spans="1:10" x14ac:dyDescent="0.25">
      <c r="A6" s="2" t="s">
        <v>12</v>
      </c>
      <c r="B6" s="4">
        <v>187285516.00999999</v>
      </c>
      <c r="C6" s="4">
        <v>315082477.84525526</v>
      </c>
      <c r="D6" s="4">
        <v>353314394.83999997</v>
      </c>
      <c r="E6" s="4">
        <v>397400019</v>
      </c>
      <c r="F6" s="4">
        <v>380014991.86500001</v>
      </c>
      <c r="G6" s="4">
        <v>370594638.38</v>
      </c>
      <c r="H6" s="4">
        <v>108017835.25999999</v>
      </c>
      <c r="I6" s="4">
        <v>51602251.086499743</v>
      </c>
      <c r="J6" s="6">
        <f>SUM(B6:H6)</f>
        <v>2111709873.2002552</v>
      </c>
    </row>
    <row r="7" spans="1:10" x14ac:dyDescent="0.25">
      <c r="A7" s="2" t="s">
        <v>13</v>
      </c>
      <c r="B7" s="4">
        <f t="shared" ref="B7:H7" si="2">B6/SUM(B4:B5)</f>
        <v>2803.9272391232744</v>
      </c>
      <c r="C7" s="4">
        <f t="shared" si="2"/>
        <v>1405.1440579983289</v>
      </c>
      <c r="D7" s="4">
        <f t="shared" si="2"/>
        <v>1514.726047853618</v>
      </c>
      <c r="E7" s="4">
        <f t="shared" si="2"/>
        <v>1724.7216705582125</v>
      </c>
      <c r="F7" s="4">
        <f t="shared" si="2"/>
        <v>1827.1005628449718</v>
      </c>
      <c r="G7" s="4">
        <f t="shared" si="2"/>
        <v>2550.7412011921069</v>
      </c>
      <c r="H7" s="4">
        <f t="shared" si="2"/>
        <v>2459.5344792567967</v>
      </c>
      <c r="I7" s="4">
        <f>I6/SUM(I4:I5)</f>
        <v>1686.3480747222138</v>
      </c>
      <c r="J7" s="6">
        <f>J6/SUM(J4:J5)</f>
        <v>1833.2549461713436</v>
      </c>
    </row>
    <row r="11" spans="1:10" x14ac:dyDescent="0.25">
      <c r="A11" s="1" t="s">
        <v>27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5">
      <c r="A12" s="2" t="s">
        <v>16</v>
      </c>
      <c r="B12" s="3">
        <v>12557</v>
      </c>
      <c r="C12" s="3">
        <v>35978</v>
      </c>
      <c r="D12" s="3">
        <v>30167</v>
      </c>
      <c r="E12" s="3">
        <v>27100</v>
      </c>
      <c r="F12" s="3">
        <v>20800</v>
      </c>
      <c r="G12" s="3">
        <v>8589</v>
      </c>
      <c r="H12" s="3">
        <v>1281</v>
      </c>
      <c r="I12" s="3">
        <v>681</v>
      </c>
      <c r="J12" s="5">
        <f t="shared" ref="J12:J22" si="3">SUM(B12:H12)</f>
        <v>136472</v>
      </c>
    </row>
    <row r="13" spans="1:10" x14ac:dyDescent="0.25">
      <c r="A13" s="2" t="s">
        <v>17</v>
      </c>
      <c r="B13" s="3">
        <v>10211</v>
      </c>
      <c r="C13" s="3">
        <v>31890</v>
      </c>
      <c r="D13" s="3">
        <v>28622</v>
      </c>
      <c r="E13" s="3">
        <v>25991</v>
      </c>
      <c r="F13" s="3">
        <v>21515</v>
      </c>
      <c r="G13" s="3">
        <v>10658</v>
      </c>
      <c r="H13" s="3">
        <v>1619</v>
      </c>
      <c r="I13" s="3">
        <v>826</v>
      </c>
      <c r="J13" s="5">
        <f t="shared" si="3"/>
        <v>130506</v>
      </c>
    </row>
    <row r="14" spans="1:10" x14ac:dyDescent="0.25">
      <c r="A14" s="2" t="s">
        <v>18</v>
      </c>
      <c r="B14" s="3">
        <v>1298</v>
      </c>
      <c r="C14" s="3">
        <v>5546</v>
      </c>
      <c r="D14" s="3">
        <v>7617</v>
      </c>
      <c r="E14" s="3">
        <v>8197</v>
      </c>
      <c r="F14" s="3">
        <v>8548</v>
      </c>
      <c r="G14" s="3">
        <v>4661</v>
      </c>
      <c r="H14" s="3">
        <v>2432</v>
      </c>
      <c r="I14" s="3">
        <v>1659</v>
      </c>
      <c r="J14" s="5">
        <f t="shared" si="3"/>
        <v>38299</v>
      </c>
    </row>
    <row r="15" spans="1:10" x14ac:dyDescent="0.25">
      <c r="A15" s="2" t="s">
        <v>19</v>
      </c>
      <c r="B15" s="3">
        <v>178</v>
      </c>
      <c r="C15" s="3">
        <v>427</v>
      </c>
      <c r="D15" s="3">
        <v>542</v>
      </c>
      <c r="E15" s="3">
        <v>595</v>
      </c>
      <c r="F15" s="3">
        <v>736</v>
      </c>
      <c r="G15" s="3">
        <v>251</v>
      </c>
      <c r="H15" s="3">
        <v>136</v>
      </c>
      <c r="I15" s="3">
        <v>35</v>
      </c>
      <c r="J15" s="5">
        <f t="shared" si="3"/>
        <v>2865</v>
      </c>
    </row>
    <row r="16" spans="1:10" x14ac:dyDescent="0.25">
      <c r="A16" s="2" t="s">
        <v>20</v>
      </c>
      <c r="B16" s="3">
        <v>43</v>
      </c>
      <c r="C16" s="3">
        <v>358</v>
      </c>
      <c r="D16" s="3">
        <v>383</v>
      </c>
      <c r="E16" s="3">
        <v>303</v>
      </c>
      <c r="F16" s="3">
        <v>181</v>
      </c>
      <c r="G16" s="3">
        <v>67</v>
      </c>
      <c r="H16" s="3">
        <v>55</v>
      </c>
      <c r="I16" s="3">
        <v>32</v>
      </c>
      <c r="J16" s="5">
        <f t="shared" si="3"/>
        <v>1390</v>
      </c>
    </row>
    <row r="17" spans="1:10" x14ac:dyDescent="0.25">
      <c r="A17" s="2" t="s">
        <v>21</v>
      </c>
      <c r="B17" s="3">
        <v>6045</v>
      </c>
      <c r="C17" s="3">
        <v>24082</v>
      </c>
      <c r="D17" s="3">
        <v>19656</v>
      </c>
      <c r="E17" s="3">
        <v>14698</v>
      </c>
      <c r="F17" s="3">
        <v>12112</v>
      </c>
      <c r="G17" s="3">
        <v>10380</v>
      </c>
      <c r="H17" s="3">
        <v>5207</v>
      </c>
      <c r="I17" s="3">
        <v>2933</v>
      </c>
      <c r="J17" s="5">
        <f t="shared" si="3"/>
        <v>92180</v>
      </c>
    </row>
    <row r="18" spans="1:10" x14ac:dyDescent="0.25">
      <c r="A18" s="2" t="s">
        <v>22</v>
      </c>
      <c r="B18" s="3">
        <v>3662</v>
      </c>
      <c r="C18" s="3">
        <v>8506</v>
      </c>
      <c r="D18" s="3">
        <v>7363</v>
      </c>
      <c r="E18" s="3">
        <v>6145</v>
      </c>
      <c r="F18" s="3">
        <v>3225</v>
      </c>
      <c r="G18" s="3">
        <v>1037</v>
      </c>
      <c r="H18" s="3">
        <v>90</v>
      </c>
      <c r="I18" s="3">
        <v>37</v>
      </c>
      <c r="J18" s="5">
        <f t="shared" si="3"/>
        <v>30028</v>
      </c>
    </row>
    <row r="19" spans="1:10" x14ac:dyDescent="0.25">
      <c r="A19" s="2" t="s">
        <v>23</v>
      </c>
      <c r="B19" s="3">
        <v>20048</v>
      </c>
      <c r="C19" s="3">
        <v>60907</v>
      </c>
      <c r="D19" s="3">
        <v>58580</v>
      </c>
      <c r="E19" s="3">
        <v>57104</v>
      </c>
      <c r="F19" s="3">
        <v>39764</v>
      </c>
      <c r="G19" s="3">
        <v>20385</v>
      </c>
      <c r="H19" s="3">
        <v>1310</v>
      </c>
      <c r="I19" s="3">
        <v>2241</v>
      </c>
      <c r="J19" s="5">
        <f t="shared" si="3"/>
        <v>258098</v>
      </c>
    </row>
    <row r="20" spans="1:10" x14ac:dyDescent="0.25">
      <c r="A20" s="2" t="s">
        <v>24</v>
      </c>
      <c r="B20" s="3">
        <v>12313</v>
      </c>
      <c r="C20" s="3">
        <v>53694</v>
      </c>
      <c r="D20" s="3">
        <v>74093</v>
      </c>
      <c r="E20" s="3">
        <v>80458</v>
      </c>
      <c r="F20" s="3">
        <v>79690</v>
      </c>
      <c r="G20" s="3">
        <v>76227</v>
      </c>
      <c r="H20" s="3">
        <v>24406</v>
      </c>
      <c r="I20" s="3">
        <v>17254</v>
      </c>
      <c r="J20" s="5">
        <f t="shared" si="3"/>
        <v>400881</v>
      </c>
    </row>
    <row r="21" spans="1:10" x14ac:dyDescent="0.25">
      <c r="A21" s="2" t="s">
        <v>25</v>
      </c>
      <c r="B21" s="3">
        <v>341</v>
      </c>
      <c r="C21" s="3">
        <v>2161</v>
      </c>
      <c r="D21" s="3">
        <v>5660</v>
      </c>
      <c r="E21" s="3">
        <v>9252</v>
      </c>
      <c r="F21" s="3">
        <v>20449</v>
      </c>
      <c r="G21" s="3">
        <v>12199</v>
      </c>
      <c r="H21" s="3">
        <v>6790</v>
      </c>
      <c r="I21" s="3">
        <v>4624</v>
      </c>
      <c r="J21" s="5">
        <f t="shared" si="3"/>
        <v>56852</v>
      </c>
    </row>
    <row r="22" spans="1:10" x14ac:dyDescent="0.25">
      <c r="A22" s="2" t="s">
        <v>26</v>
      </c>
      <c r="B22" s="3">
        <v>98</v>
      </c>
      <c r="C22" s="3">
        <v>686</v>
      </c>
      <c r="D22" s="3">
        <v>570</v>
      </c>
      <c r="E22" s="3">
        <v>571</v>
      </c>
      <c r="F22" s="3">
        <v>968</v>
      </c>
      <c r="G22" s="3">
        <v>835</v>
      </c>
      <c r="H22" s="3">
        <v>592</v>
      </c>
      <c r="I22" s="3">
        <v>278</v>
      </c>
      <c r="J22" s="5">
        <f t="shared" si="3"/>
        <v>4320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Eaga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lambs</dc:creator>
  <cp:lastModifiedBy>Tranter Fiona (Fuel Poverty &amp; Smart Meters)</cp:lastModifiedBy>
  <dcterms:created xsi:type="dcterms:W3CDTF">2013-06-27T14:53:29Z</dcterms:created>
  <dcterms:modified xsi:type="dcterms:W3CDTF">2014-06-09T13:08:57Z</dcterms:modified>
</cp:coreProperties>
</file>